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Frias.MUJER\Desktop\POA 2019 MMUJER MODIFICADO\"/>
    </mc:Choice>
  </mc:AlternateContent>
  <bookViews>
    <workbookView xWindow="0" yWindow="0" windowWidth="20490" windowHeight="7755"/>
  </bookViews>
  <sheets>
    <sheet name="Marina Perez" sheetId="14" r:id="rId1"/>
    <sheet name="Posiciones pendientes" sheetId="16" r:id="rId2"/>
  </sheets>
  <definedNames>
    <definedName name="_xlnm.Print_Area" localSheetId="0">'Marina Perez'!$A$1:$U$98</definedName>
    <definedName name="CONSOLIDADO">#REF!</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GG">#REF!</definedName>
    <definedName name="HGJH">#REF!</definedName>
    <definedName name="i">#REF!</definedName>
    <definedName name="MH">#REF!</definedName>
    <definedName name="OAI">#REF!</definedName>
    <definedName name="PLANYDES">#REF!</definedName>
    <definedName name="pre">#REF!</definedName>
    <definedName name="RELPUB">#REF!</definedName>
    <definedName name="ROSA">#REF!</definedName>
    <definedName name="RRHH">#REF!</definedName>
    <definedName name="RRHH1">#REF!</definedName>
  </definedNames>
  <calcPr calcId="181029"/>
  <fileRecoveryPr autoRecover="0"/>
</workbook>
</file>

<file path=xl/calcChain.xml><?xml version="1.0" encoding="utf-8"?>
<calcChain xmlns="http://schemas.openxmlformats.org/spreadsheetml/2006/main">
  <c r="H32" i="14" l="1"/>
  <c r="H59" i="14"/>
  <c r="H53" i="14"/>
  <c r="H41" i="14"/>
  <c r="H40" i="14"/>
  <c r="H39" i="14"/>
  <c r="H38" i="14"/>
  <c r="H37" i="14"/>
  <c r="H36" i="14"/>
  <c r="H35" i="14"/>
  <c r="H34" i="14"/>
  <c r="H33" i="14"/>
  <c r="H31" i="14"/>
  <c r="H30" i="14"/>
  <c r="H29" i="14"/>
  <c r="H28" i="14"/>
  <c r="H27" i="14"/>
  <c r="H26" i="14"/>
  <c r="H25" i="14"/>
  <c r="H24" i="14"/>
  <c r="H23" i="14"/>
  <c r="H22" i="14"/>
  <c r="H21" i="14"/>
  <c r="H20" i="14"/>
  <c r="H19" i="14"/>
  <c r="H18" i="14"/>
  <c r="H17" i="14"/>
  <c r="D18" i="14" s="1"/>
  <c r="H79" i="14" l="1"/>
  <c r="H89" i="14"/>
  <c r="D88" i="14" s="1"/>
  <c r="H77" i="14"/>
  <c r="D77" i="14" s="1"/>
  <c r="H60" i="14"/>
  <c r="H58" i="14"/>
  <c r="H57" i="14"/>
  <c r="H56" i="14"/>
  <c r="H54" i="14"/>
  <c r="H52" i="14"/>
  <c r="H51" i="14"/>
  <c r="H50" i="14"/>
  <c r="H55" i="14"/>
  <c r="H49" i="14"/>
  <c r="D49" i="14" s="1"/>
  <c r="M13" i="14" s="1"/>
  <c r="D68" i="14" l="1"/>
</calcChain>
</file>

<file path=xl/sharedStrings.xml><?xml version="1.0" encoding="utf-8"?>
<sst xmlns="http://schemas.openxmlformats.org/spreadsheetml/2006/main" count="294" uniqueCount="129">
  <si>
    <t>Ene-Mar</t>
  </si>
  <si>
    <t>Abr-Jun</t>
  </si>
  <si>
    <t>Oct-Dic</t>
  </si>
  <si>
    <t>Presupuesto</t>
  </si>
  <si>
    <t>Riesgo(s)</t>
  </si>
  <si>
    <t>Unidad Ejecutora:</t>
  </si>
  <si>
    <t>Insumos</t>
  </si>
  <si>
    <t>Cantidad</t>
  </si>
  <si>
    <t>Monto (RD$)</t>
  </si>
  <si>
    <t>Prog.</t>
  </si>
  <si>
    <t>Act.</t>
  </si>
  <si>
    <t>Objeto</t>
  </si>
  <si>
    <t>Cuenta</t>
  </si>
  <si>
    <t>Subcta.</t>
  </si>
  <si>
    <t>Auxiliar</t>
  </si>
  <si>
    <t xml:space="preserve">MINISTERIO DE LA MUJER </t>
  </si>
  <si>
    <t>Objetivo General : END 2010  2030</t>
  </si>
  <si>
    <t>Eje Estratégico: END 2010  2030</t>
  </si>
  <si>
    <t>Eje Estratégico: PEI 2016  2020</t>
  </si>
  <si>
    <t>Jul-Sep</t>
  </si>
  <si>
    <t>Areas</t>
  </si>
  <si>
    <t>Cargos</t>
  </si>
  <si>
    <t>Sueldos</t>
  </si>
  <si>
    <t>Carga Anual</t>
  </si>
  <si>
    <t xml:space="preserve">Carga Mensual </t>
  </si>
  <si>
    <t>Resaltados los Indispensables desde el 22/08/2016 donde se realizo el levantamiento y fue integrado en la estructura nueva.</t>
  </si>
  <si>
    <t>Vehiculo</t>
  </si>
  <si>
    <t>vehiculo</t>
  </si>
  <si>
    <t>Pintura interior y exterior del Centro PSIA</t>
  </si>
  <si>
    <t>Nota:  Tomar en cuenta mantenimiento de los vehiculos del Centro PSIA</t>
  </si>
  <si>
    <t>Galones Gasolina</t>
  </si>
  <si>
    <t>viaticos sin dormidaChofer</t>
  </si>
  <si>
    <t>viaticos sin dormida Tecnica.</t>
  </si>
  <si>
    <t xml:space="preserve">viaticos  sin domida Encargada </t>
  </si>
  <si>
    <t>viaticos con dormida Chofer</t>
  </si>
  <si>
    <t>viaticos con dormida Tecnica.</t>
  </si>
  <si>
    <t xml:space="preserve">viaticos con dormida Encargada </t>
  </si>
  <si>
    <t>Fondo General</t>
  </si>
  <si>
    <t>Realizar 8 visitas de supervisión a la construcción del Cebtro de Promoción de Salud Integral de Adolescentes en San Juan de la Maguana(4 on dormida y 4 sin dormida)</t>
  </si>
  <si>
    <t>Costo unitario (RD$)</t>
  </si>
  <si>
    <t>Identificación</t>
  </si>
  <si>
    <t>Inversión/trimestre (RD$)</t>
  </si>
  <si>
    <t>Presupuesto por actividad</t>
  </si>
  <si>
    <t xml:space="preserve">Actividades                                                                  </t>
  </si>
  <si>
    <t>2 visitas</t>
  </si>
  <si>
    <t>8 visitas</t>
  </si>
  <si>
    <t>A traves de informes</t>
  </si>
  <si>
    <t xml:space="preserve">Núnero de visitas </t>
  </si>
  <si>
    <t xml:space="preserve">Supervisar la construcción de un Centro de Promoción de Salud Integral de Adolescentes en San Juan de la Maguana. </t>
  </si>
  <si>
    <t xml:space="preserve">8 visitas supervision Construccion Centro de Promoción de Salud Integral de Adolescentes en San Juan de la Maguana. </t>
  </si>
  <si>
    <t xml:space="preserve">Meta por trimestre                                                                                  </t>
  </si>
  <si>
    <t xml:space="preserve">Meta total             </t>
  </si>
  <si>
    <t xml:space="preserve">Línea base                </t>
  </si>
  <si>
    <t xml:space="preserve">Medio de verificación                   </t>
  </si>
  <si>
    <t xml:space="preserve">Unidad de medida            </t>
  </si>
  <si>
    <t>Descripción del producto</t>
  </si>
  <si>
    <t xml:space="preserve">Producto </t>
  </si>
  <si>
    <t xml:space="preserve">1 Camioneta 4x4 </t>
  </si>
  <si>
    <t xml:space="preserve">Comprar una camioneta 4x4 doble cabina </t>
  </si>
  <si>
    <t>Est. programática</t>
  </si>
  <si>
    <t xml:space="preserve">Fuente de financiamiento         </t>
  </si>
  <si>
    <t xml:space="preserve"> Una camioneta 4x4 doble cabina  para el Centro de Promoción de Salud Integral de Adolescentes</t>
  </si>
  <si>
    <t>salarios:  2 facilitadores, 1 Tecnica/o, 1 chofer</t>
  </si>
  <si>
    <t xml:space="preserve">Nombrar dos facilitadores para guiar a los y las adolescentes en el recorrido y capacitarlos en materia de salud integral de adolesentes.     1 Técnica/o, un chofer para el autobús, </t>
  </si>
  <si>
    <t>4 personas</t>
  </si>
  <si>
    <t>Nombrar</t>
  </si>
  <si>
    <t>Cantidad de personas</t>
  </si>
  <si>
    <t>Nombrar (2 facilitadores, 1 técnica/o 1 chofer)</t>
  </si>
  <si>
    <t xml:space="preserve"> Personal para Centro PSIA</t>
  </si>
  <si>
    <t>Combustible galones de combustible para 10 talleres</t>
  </si>
  <si>
    <t xml:space="preserve"> Viaticos 1 Chofer</t>
  </si>
  <si>
    <r>
      <t xml:space="preserve"> </t>
    </r>
    <r>
      <rPr>
        <sz val="20"/>
        <color indexed="8"/>
        <rFont val="Calibri"/>
        <family val="2"/>
      </rPr>
      <t>Viaticos 2 Tecnicas</t>
    </r>
  </si>
  <si>
    <t>1 facilitadores Talleres a  $16,000.00 por taller.</t>
  </si>
  <si>
    <t xml:space="preserve">5 talleres  de formacion basica de Jóvenes multplicadores, en materia de salud integral de adolescentes: San Juan Las Matas de Farfan, Elias Piña, Barahona,  Neyba. Talleres de 2 dias  cda uno para 30 participantes en: , se contratara un facilitar por dia, se pagará viaticos a dos tecnicas/os y 1 chofer por dia,                                                                                                                                         5 Talleres de seguimiento y actualizacion a jóvenes nultiplicadores formados en materia de salud integral de  adolescentes.     San Juan Las Matas de Farfan, Elias Piña, Barahona,  Neyba. Talleres de 2 dias  cda uno para 30 participantes en: , se contratara un facilitar por dia, se pagará viaticos a dos tecnicas/os y 1 chofer                                                                        </t>
  </si>
  <si>
    <t>Actividades y sus atributos</t>
  </si>
  <si>
    <t>Listas de paprticipantes ,informes, fotos</t>
  </si>
  <si>
    <t>Número de personas capacitadas</t>
  </si>
  <si>
    <t xml:space="preserve">Talleres de capacitación en materia de salud integral de adolescentes </t>
  </si>
  <si>
    <t xml:space="preserve">150 J¢venes Capacitados en materia de Salud Integral de adolescentes, para servir como entes multiplicdoes </t>
  </si>
  <si>
    <t>Producto y sus Atributos</t>
  </si>
  <si>
    <t>combustible Vehiculo Centro galones</t>
  </si>
  <si>
    <t>Combustible para Planta Electrica  del Centro (galones)</t>
  </si>
  <si>
    <t>Combustible para autobus (galones)</t>
  </si>
  <si>
    <t>Rollos de hilo engomado para pulseras de ciclo menstrual.</t>
  </si>
  <si>
    <t>Adecuacion Area Experimental del Centro</t>
  </si>
  <si>
    <t>Rerpoducción Hoja Informatica Derechos Sexuales y Reproductivos</t>
  </si>
  <si>
    <t>Rerpoducción Hoja Informatica Prevención de Vilencia</t>
  </si>
  <si>
    <t>Rerpoducción Hoja Informatica Prevención de Embarazo eb Adolescentes.</t>
  </si>
  <si>
    <t>Reproducción de brochure de la menstruación</t>
  </si>
  <si>
    <t>Reproducción de brochure del Centro PSIA</t>
  </si>
  <si>
    <t xml:space="preserve">Material para elaboracion de pulseras del ciclo menstrual. (acrilico 6MM) paquetes. </t>
  </si>
  <si>
    <t>Desinfectante en Spray para sandalias de recorrido.</t>
  </si>
  <si>
    <t>Resma Papel cartulina 81/2x11</t>
  </si>
  <si>
    <t>UHU liquido</t>
  </si>
  <si>
    <t>UHU en pasta</t>
  </si>
  <si>
    <t>Cartulina de colores</t>
  </si>
  <si>
    <t xml:space="preserve"> Faldos  Papel de mano </t>
  </si>
  <si>
    <t xml:space="preserve"> Cajas Boligrafos</t>
  </si>
  <si>
    <t>Chancletas de goma</t>
  </si>
  <si>
    <t>Faldos Papel Higienico</t>
  </si>
  <si>
    <t>Cajas  Vasos  desechables</t>
  </si>
  <si>
    <t>Tijeras</t>
  </si>
  <si>
    <t>cajas Lapices de Carbónn</t>
  </si>
  <si>
    <t>Sacapuntas Electricos</t>
  </si>
  <si>
    <t>paquetes Foami</t>
  </si>
  <si>
    <t>Resma Papel Bond 81/2x11</t>
  </si>
  <si>
    <t>Realizar (150) Jornadas de capacitación en Salud Integral de Adolescentes. (Proyecto de vida, prevención de embarazo en adolescentes, violencia, género, ITS, entre otros) con grupos de adolescentes, utilizando un recorrido vivencial y dinámico por todas las áreas que conforman el salón experimetal.</t>
  </si>
  <si>
    <t>Informes, listas de participantes, fotos</t>
  </si>
  <si>
    <t>Jóvenes sensibilizados para la prevencion de embarazo en adolescentes, ITS, violencia, genero, valores, autoestima, proyecto de vida,entre otros.</t>
  </si>
  <si>
    <t>Producto y sus atributos</t>
  </si>
  <si>
    <t xml:space="preserve">Formulación,  Monitoreo y Evaluación  de Planes, Programas y Proyectos </t>
  </si>
  <si>
    <t xml:space="preserve">Planificacion y Desarrollo </t>
  </si>
  <si>
    <t>POA 2019</t>
  </si>
  <si>
    <t xml:space="preserve">Dirección Superior y Planificacion </t>
  </si>
  <si>
    <t>Fortalecer los Mecanismos de Gestión y Aumentar la Capacidad Institucional para Mejorar la Eficacia y Eficiencia de los Procesos.</t>
  </si>
  <si>
    <t>Objetivos Estrategicos : PEI 2015 2020</t>
  </si>
  <si>
    <t>ADMINISTRACION PUBLICA EFICIENTE, TRANSPARENTE  Y ORIENTADA A RESULTADO</t>
  </si>
  <si>
    <t>FORTALECIMIENTO INSTITUCIONAL</t>
  </si>
  <si>
    <t>UN ESTADO SOCIAL Y DEMOCRATICO DE DERECHOS</t>
  </si>
  <si>
    <t xml:space="preserve">ACTIVIDADES CENTRALES </t>
  </si>
  <si>
    <t>Chofer Autobús</t>
  </si>
  <si>
    <t>Técnica/o</t>
  </si>
  <si>
    <t>Facilitadores</t>
  </si>
  <si>
    <t>Centro Promoción Salud Integral de Adolescentes</t>
  </si>
  <si>
    <t>Cantidad  de Jovenes y Adolescentes capacitados/as y sensibilizadas/os</t>
  </si>
  <si>
    <t>Alimentos y Bebidas</t>
  </si>
  <si>
    <t>Mantenimiento Vehiculos del Centro</t>
  </si>
  <si>
    <t>Fondo  General</t>
  </si>
  <si>
    <t>Material de Apoyo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</si>
</sst>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 #,##0_-;_-* &quot;-&quot;_-;_-@_-"/>
    <numFmt numFmtId="165" formatCode="_-* #,##0.00_-;\-* #,##0.00_-;_-* &quot;-&quot;??_-;_-@_-"/>
    <numFmt numFmtId="166" formatCode="#,##0.00\ &quot;€&quot;;[Red]\-#,##0.00\ &quot;€&quot;"/>
    <numFmt numFmtId="167" formatCode="_-* #,##0\ &quot;€&quot;_-;\-* #,##0\ &quot;€&quot;_-;_-* &quot;-&quot;\ &quot;€&quot;_-;_-@_-"/>
    <numFmt numFmtId="168" formatCode="_-* #,##0.00\ _€_-;\-* #,##0.00\ _€_-;_-* &quot;-&quot;??\ _€_-;_-@_-"/>
    <numFmt numFmtId="169" formatCode="#,##0.00;[Red]#,##0.00"/>
    <numFmt numFmtId="170" formatCode="_-[$€]* #,##0.00_-;\-[$€]* #,##0.00_-;_-[$€]* &quot;-&quot;??_-;_-@_-"/>
    <numFmt numFmtId="171" formatCode="_-* #,##0\ _€_-;\-* #,##0\ _€_-;_-* &quot;-&quot;??\ _€_-;_-@_-"/>
    <numFmt numFmtId="172" formatCode="_-* #,##0_-;\-* #,##0_-;_-*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2"/>
      <color theme="1"/>
      <name val="Calibri"/>
      <family val="2"/>
      <scheme val="minor"/>
    </font>
    <font>
      <b/>
      <sz val="18"/>
      <color theme="1"/>
      <name val="Calibri"/>
      <family val="2"/>
      <scheme val="minor"/>
    </font>
    <font>
      <sz val="18"/>
      <color theme="1"/>
      <name val="Calibri"/>
      <family val="2"/>
      <scheme val="minor"/>
    </font>
    <font>
      <sz val="18"/>
      <name val="Calibri"/>
      <family val="2"/>
      <scheme val="minor"/>
    </font>
    <font>
      <b/>
      <sz val="18"/>
      <name val="Times New Roman"/>
      <family val="1"/>
    </font>
    <font>
      <b/>
      <sz val="20"/>
      <name val="Times New Roman"/>
      <family val="1"/>
    </font>
    <font>
      <sz val="18"/>
      <name val="Times New Roman"/>
      <family val="1"/>
    </font>
    <font>
      <sz val="20"/>
      <color theme="1"/>
      <name val="Calibri"/>
      <family val="2"/>
      <scheme val="minor"/>
    </font>
    <font>
      <sz val="18"/>
      <color theme="1"/>
      <name val="Times New Roman"/>
      <family val="1"/>
    </font>
    <font>
      <b/>
      <sz val="18"/>
      <color theme="1"/>
      <name val="Times New Roman"/>
      <family val="1"/>
    </font>
    <font>
      <b/>
      <i/>
      <sz val="18"/>
      <color theme="1"/>
      <name val="Times New Roman"/>
      <family val="1"/>
    </font>
    <font>
      <sz val="18"/>
      <color rgb="FF000000"/>
      <name val="Times New Roman"/>
      <family val="1"/>
    </font>
    <font>
      <sz val="20"/>
      <name val="Times New Roman"/>
      <family val="1"/>
    </font>
    <font>
      <sz val="20"/>
      <name val="Calibri"/>
      <family val="2"/>
      <scheme val="minor"/>
    </font>
    <font>
      <sz val="20"/>
      <color indexed="8"/>
      <name val="Calibri"/>
      <family val="2"/>
    </font>
    <font>
      <b/>
      <sz val="22"/>
      <name val="Times New Roman"/>
      <family val="1"/>
    </font>
    <font>
      <sz val="22"/>
      <color theme="1"/>
      <name val="Times New Roman"/>
      <family val="1"/>
    </font>
    <font>
      <b/>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4"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426E5C"/>
      </left>
      <right style="thin">
        <color rgb="FF426E5C"/>
      </right>
      <top style="thin">
        <color rgb="FF426E5C"/>
      </top>
      <bottom style="thin">
        <color rgb="FF426E5C"/>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rgb="FF426E5C"/>
      </left>
      <right/>
      <top style="thin">
        <color rgb="FF426E5C"/>
      </top>
      <bottom/>
      <diagonal/>
    </border>
    <border>
      <left style="thin">
        <color rgb="FF426E5C"/>
      </left>
      <right style="thin">
        <color rgb="FF426E5C"/>
      </right>
      <top style="thin">
        <color rgb="FF426E5C"/>
      </top>
      <bottom/>
      <diagonal/>
    </border>
    <border>
      <left/>
      <right style="thin">
        <color rgb="FF426E5C"/>
      </right>
      <top style="thin">
        <color rgb="FF426E5C"/>
      </top>
      <bottom/>
      <diagonal/>
    </border>
    <border>
      <left style="thin">
        <color indexed="64"/>
      </left>
      <right style="thin">
        <color indexed="64"/>
      </right>
      <top style="thin">
        <color rgb="FF426E5C"/>
      </top>
      <bottom style="thin">
        <color indexed="64"/>
      </bottom>
      <diagonal/>
    </border>
    <border>
      <left style="thin">
        <color rgb="FF426E5C"/>
      </left>
      <right style="thin">
        <color indexed="64"/>
      </right>
      <top style="thin">
        <color rgb="FF426E5C"/>
      </top>
      <bottom style="thin">
        <color indexed="64"/>
      </bottom>
      <diagonal/>
    </border>
    <border>
      <left style="thin">
        <color indexed="64"/>
      </left>
      <right style="thin">
        <color rgb="FF426E5C"/>
      </right>
      <top style="thin">
        <color rgb="FF426E5C"/>
      </top>
      <bottom style="thin">
        <color indexed="64"/>
      </bottom>
      <diagonal/>
    </border>
    <border>
      <left style="thin">
        <color rgb="FF426E5C"/>
      </left>
      <right/>
      <top/>
      <bottom style="thin">
        <color rgb="FF426E5C"/>
      </bottom>
      <diagonal/>
    </border>
    <border>
      <left style="thin">
        <color rgb="FF426E5C"/>
      </left>
      <right style="thin">
        <color rgb="FF426E5C"/>
      </right>
      <top/>
      <bottom style="thin">
        <color rgb="FF426E5C"/>
      </bottom>
      <diagonal/>
    </border>
    <border>
      <left/>
      <right style="thin">
        <color rgb="FF426E5C"/>
      </right>
      <top style="thin">
        <color rgb="FF426E5C"/>
      </top>
      <bottom style="thin">
        <color rgb="FF426E5C"/>
      </bottom>
      <diagonal/>
    </border>
    <border>
      <left/>
      <right/>
      <top style="thin">
        <color rgb="FF426E5C"/>
      </top>
      <bottom style="thin">
        <color rgb="FF426E5C"/>
      </bottom>
      <diagonal/>
    </border>
    <border>
      <left style="thin">
        <color indexed="64"/>
      </left>
      <right style="thin">
        <color indexed="64"/>
      </right>
      <top style="thin">
        <color indexed="64"/>
      </top>
      <bottom style="thin">
        <color rgb="FF426E5C"/>
      </bottom>
      <diagonal/>
    </border>
    <border>
      <left style="thin">
        <color rgb="FF426E5C"/>
      </left>
      <right style="thin">
        <color indexed="64"/>
      </right>
      <top style="thin">
        <color indexed="64"/>
      </top>
      <bottom style="thin">
        <color rgb="FF426E5C"/>
      </bottom>
      <diagonal/>
    </border>
    <border>
      <left style="thin">
        <color indexed="64"/>
      </left>
      <right style="thin">
        <color rgb="FF426E5C"/>
      </right>
      <top style="thin">
        <color indexed="64"/>
      </top>
      <bottom style="thin">
        <color rgb="FF426E5C"/>
      </bottom>
      <diagonal/>
    </border>
    <border>
      <left style="double">
        <color rgb="FF426E5C"/>
      </left>
      <right/>
      <top style="thin">
        <color rgb="FF426E5C"/>
      </top>
      <bottom/>
      <diagonal/>
    </border>
    <border>
      <left/>
      <right style="thin">
        <color indexed="64"/>
      </right>
      <top style="double">
        <color rgb="FF426E5C"/>
      </top>
      <bottom style="thin">
        <color rgb="FF426E5C"/>
      </bottom>
      <diagonal/>
    </border>
    <border>
      <left/>
      <right/>
      <top style="double">
        <color rgb="FF426E5C"/>
      </top>
      <bottom style="thin">
        <color rgb="FF426E5C"/>
      </bottom>
      <diagonal/>
    </border>
    <border>
      <left style="thin">
        <color indexed="64"/>
      </left>
      <right/>
      <top style="double">
        <color rgb="FF426E5C"/>
      </top>
      <bottom style="thin">
        <color rgb="FF426E5C"/>
      </bottom>
      <diagonal/>
    </border>
    <border>
      <left style="double">
        <color rgb="FF426E5C"/>
      </left>
      <right/>
      <top style="double">
        <color rgb="FF426E5C"/>
      </top>
      <bottom style="thin">
        <color rgb="FF426E5C"/>
      </bottom>
      <diagonal/>
    </border>
    <border>
      <left style="thin">
        <color rgb="FF426E5C"/>
      </left>
      <right style="double">
        <color rgb="FF426E5C"/>
      </right>
      <top style="thin">
        <color rgb="FF426E5C"/>
      </top>
      <bottom/>
      <diagonal/>
    </border>
    <border>
      <left style="double">
        <color rgb="FF426E5C"/>
      </left>
      <right style="thin">
        <color rgb="FF426E5C"/>
      </right>
      <top style="thin">
        <color rgb="FF426E5C"/>
      </top>
      <bottom/>
      <diagonal/>
    </border>
    <border>
      <left style="thin">
        <color rgb="FF426E5C"/>
      </left>
      <right style="double">
        <color rgb="FF426E5C"/>
      </right>
      <top style="thin">
        <color rgb="FF426E5C"/>
      </top>
      <bottom style="thin">
        <color rgb="FF426E5C"/>
      </bottom>
      <diagonal/>
    </border>
    <border>
      <left style="thin">
        <color rgb="FF426E5C"/>
      </left>
      <right/>
      <top style="thin">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bottom style="thin">
        <color indexed="64"/>
      </bottom>
      <diagonal/>
    </border>
    <border>
      <left style="thin">
        <color rgb="FF426E5C"/>
      </left>
      <right style="double">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right style="thin">
        <color rgb="FF426E5C"/>
      </right>
      <top style="double">
        <color rgb="FF426E5C"/>
      </top>
      <bottom style="thin">
        <color rgb="FF426E5C"/>
      </bottom>
      <diagonal/>
    </border>
    <border>
      <left style="thin">
        <color rgb="FF426E5C"/>
      </left>
      <right/>
      <top style="double">
        <color rgb="FF426E5C"/>
      </top>
      <bottom style="thin">
        <color rgb="FF426E5C"/>
      </bottom>
      <diagonal/>
    </border>
    <border>
      <left style="thin">
        <color rgb="FF426E5C"/>
      </left>
      <right style="thin">
        <color rgb="FF426E5C"/>
      </right>
      <top style="double">
        <color rgb="FF426E5C"/>
      </top>
      <bottom/>
      <diagonal/>
    </border>
    <border>
      <left style="thin">
        <color rgb="FF426E5C"/>
      </left>
      <right style="thin">
        <color rgb="FF426E5C"/>
      </right>
      <top/>
      <bottom/>
      <diagonal/>
    </border>
    <border>
      <left/>
      <right style="thin">
        <color rgb="FF426E5C"/>
      </right>
      <top/>
      <bottom style="thin">
        <color rgb="FF426E5C"/>
      </bottom>
      <diagonal/>
    </border>
    <border>
      <left style="double">
        <color rgb="FF426E5C"/>
      </left>
      <right/>
      <top/>
      <bottom style="thin">
        <color rgb="FF426E5C"/>
      </bottom>
      <diagonal/>
    </border>
    <border>
      <left style="thin">
        <color rgb="FF426E5C"/>
      </left>
      <right style="double">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double">
        <color rgb="FF426E5C"/>
      </left>
      <right style="thin">
        <color rgb="FF426E5C"/>
      </right>
      <top style="double">
        <color rgb="FF426E5C"/>
      </top>
      <bottom style="thin">
        <color rgb="FF426E5C"/>
      </bottom>
      <diagonal/>
    </border>
    <border>
      <left/>
      <right style="double">
        <color rgb="FF426E5C"/>
      </right>
      <top style="thin">
        <color rgb="FF426E5C"/>
      </top>
      <bottom style="double">
        <color rgb="FF426E5C"/>
      </bottom>
      <diagonal/>
    </border>
    <border>
      <left/>
      <right/>
      <top style="thin">
        <color rgb="FF426E5C"/>
      </top>
      <bottom style="double">
        <color rgb="FF426E5C"/>
      </bottom>
      <diagonal/>
    </border>
    <border>
      <left style="double">
        <color rgb="FF426E5C"/>
      </left>
      <right/>
      <top style="thin">
        <color rgb="FF426E5C"/>
      </top>
      <bottom style="double">
        <color rgb="FF426E5C"/>
      </bottom>
      <diagonal/>
    </border>
    <border>
      <left style="thin">
        <color indexed="64"/>
      </left>
      <right style="thin">
        <color indexed="64"/>
      </right>
      <top style="thin">
        <color indexed="64"/>
      </top>
      <bottom style="double">
        <color indexed="64"/>
      </bottom>
      <diagonal/>
    </border>
    <border>
      <left/>
      <right style="thin">
        <color rgb="FF426E5C"/>
      </right>
      <top/>
      <bottom/>
      <diagonal/>
    </border>
    <border>
      <left style="double">
        <color rgb="FF426E5C"/>
      </left>
      <right/>
      <top/>
      <bottom/>
      <diagonal/>
    </border>
    <border>
      <left style="thin">
        <color rgb="FF426E5C"/>
      </left>
      <right/>
      <top/>
      <bottom/>
      <diagonal/>
    </border>
    <border>
      <left/>
      <right style="double">
        <color rgb="FF426E5C"/>
      </right>
      <top style="double">
        <color rgb="FF426E5C"/>
      </top>
      <bottom style="thin">
        <color rgb="FF426E5C"/>
      </bottom>
      <diagonal/>
    </border>
    <border>
      <left/>
      <right style="thin">
        <color rgb="FF426E5C"/>
      </right>
      <top style="thin">
        <color rgb="FF426E5C"/>
      </top>
      <bottom style="double">
        <color rgb="FF426E5C"/>
      </bottom>
      <diagonal/>
    </border>
    <border>
      <left style="thin">
        <color rgb="FF426E5C"/>
      </left>
      <right/>
      <top style="thin">
        <color rgb="FF426E5C"/>
      </top>
      <bottom style="double">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double">
        <color rgb="FF426E5C"/>
      </right>
      <top/>
      <bottom style="thin">
        <color rgb="FF426E5C"/>
      </bottom>
      <diagonal/>
    </border>
    <border>
      <left/>
      <right style="thin">
        <color rgb="FF426E5C"/>
      </right>
      <top style="thin">
        <color indexed="64"/>
      </top>
      <bottom style="thin">
        <color rgb="FF426E5C"/>
      </bottom>
      <diagonal/>
    </border>
    <border>
      <left/>
      <right/>
      <top style="thin">
        <color indexed="64"/>
      </top>
      <bottom style="thin">
        <color rgb="FF426E5C"/>
      </bottom>
      <diagonal/>
    </border>
    <border>
      <left style="thin">
        <color rgb="FF426E5C"/>
      </left>
      <right/>
      <top style="thin">
        <color indexed="64"/>
      </top>
      <bottom style="thin">
        <color rgb="FF426E5C"/>
      </bottom>
      <diagonal/>
    </border>
    <border>
      <left style="thin">
        <color rgb="FF426E5C"/>
      </left>
      <right style="thin">
        <color rgb="FF426E5C"/>
      </right>
      <top style="thin">
        <color indexed="64"/>
      </top>
      <bottom/>
      <diagonal/>
    </border>
    <border>
      <left style="double">
        <color rgb="FF426E5C"/>
      </left>
      <right style="thin">
        <color rgb="FF426E5C"/>
      </right>
      <top/>
      <bottom style="thin">
        <color rgb="FF426E5C"/>
      </bottom>
      <diagonal/>
    </border>
    <border>
      <left style="thin">
        <color indexed="64"/>
      </left>
      <right style="thin">
        <color rgb="FF426E5C"/>
      </right>
      <top style="thin">
        <color rgb="FF426E5C"/>
      </top>
      <bottom/>
      <diagonal/>
    </border>
    <border>
      <left style="thin">
        <color rgb="FF426E5C"/>
      </left>
      <right style="thin">
        <color indexed="64"/>
      </right>
      <top style="thin">
        <color rgb="FF426E5C"/>
      </top>
      <bottom/>
      <diagonal/>
    </border>
    <border>
      <left/>
      <right/>
      <top style="thin">
        <color rgb="FF426E5C"/>
      </top>
      <bottom/>
      <diagonal/>
    </border>
    <border>
      <left style="medium">
        <color indexed="64"/>
      </left>
      <right style="thin">
        <color indexed="64"/>
      </right>
      <top style="thin">
        <color indexed="64"/>
      </top>
      <bottom style="thin">
        <color indexed="64"/>
      </bottom>
      <diagonal/>
    </border>
    <border>
      <left/>
      <right/>
      <top/>
      <bottom style="double">
        <color rgb="FF426E5C"/>
      </bottom>
      <diagonal/>
    </border>
  </borders>
  <cellStyleXfs count="50">
    <xf numFmtId="0" fontId="0" fillId="0" borderId="0"/>
    <xf numFmtId="0" fontId="3" fillId="0" borderId="0"/>
    <xf numFmtId="0" fontId="3" fillId="0" borderId="0"/>
    <xf numFmtId="0" fontId="3" fillId="0" borderId="0"/>
    <xf numFmtId="0" fontId="2"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46">
    <xf numFmtId="0" fontId="0" fillId="0" borderId="0" xfId="0"/>
    <xf numFmtId="0" fontId="0" fillId="0" borderId="1" xfId="0" applyBorder="1"/>
    <xf numFmtId="0" fontId="1" fillId="0" borderId="1" xfId="0" applyFont="1" applyBorder="1" applyAlignment="1">
      <alignment horizontal="center"/>
    </xf>
    <xf numFmtId="0" fontId="4" fillId="0" borderId="1" xfId="0" applyFont="1" applyBorder="1" applyAlignment="1">
      <alignment horizontal="center"/>
    </xf>
    <xf numFmtId="169" fontId="0" fillId="0" borderId="1" xfId="0" applyNumberFormat="1" applyBorder="1"/>
    <xf numFmtId="169" fontId="1" fillId="0" borderId="1" xfId="0" applyNumberFormat="1" applyFont="1" applyBorder="1"/>
    <xf numFmtId="0" fontId="0" fillId="3" borderId="1" xfId="0" applyFill="1" applyBorder="1"/>
    <xf numFmtId="0" fontId="0" fillId="0" borderId="1" xfId="0" applyBorder="1" applyAlignment="1">
      <alignment horizontal="center"/>
    </xf>
    <xf numFmtId="0" fontId="0" fillId="0" borderId="1" xfId="0" applyFill="1" applyBorder="1" applyAlignment="1">
      <alignment horizontal="center"/>
    </xf>
    <xf numFmtId="169" fontId="0" fillId="0" borderId="0" xfId="0" applyNumberFormat="1" applyFill="1" applyBorder="1"/>
    <xf numFmtId="0" fontId="0" fillId="0" borderId="4" xfId="0" applyBorder="1"/>
    <xf numFmtId="0" fontId="0" fillId="0" borderId="0" xfId="0"/>
    <xf numFmtId="0" fontId="6" fillId="0" borderId="0" xfId="0" applyFont="1" applyAlignment="1"/>
    <xf numFmtId="0" fontId="6"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6" fillId="0" borderId="1" xfId="0" applyFont="1" applyBorder="1" applyAlignment="1">
      <alignment horizontal="center"/>
    </xf>
    <xf numFmtId="4" fontId="7" fillId="2" borderId="6" xfId="0" applyNumberFormat="1" applyFont="1" applyFill="1" applyBorder="1" applyAlignment="1">
      <alignment horizontal="right"/>
    </xf>
    <xf numFmtId="4" fontId="7" fillId="2" borderId="1" xfId="0" applyNumberFormat="1" applyFont="1" applyFill="1" applyBorder="1" applyAlignment="1">
      <alignment horizontal="right"/>
    </xf>
    <xf numFmtId="0" fontId="6" fillId="0" borderId="9" xfId="0" applyFont="1" applyBorder="1" applyAlignment="1"/>
    <xf numFmtId="0" fontId="6" fillId="0" borderId="1" xfId="0" applyFont="1" applyBorder="1" applyAlignment="1">
      <alignment vertical="top"/>
    </xf>
    <xf numFmtId="3" fontId="6" fillId="0" borderId="1" xfId="0" applyNumberFormat="1" applyFont="1" applyBorder="1" applyAlignment="1"/>
    <xf numFmtId="4" fontId="10" fillId="0" borderId="7" xfId="0" applyNumberFormat="1" applyFont="1" applyFill="1" applyBorder="1" applyAlignment="1">
      <alignment horizontal="right" vertical="center"/>
    </xf>
    <xf numFmtId="3" fontId="10" fillId="0" borderId="7" xfId="0" applyNumberFormat="1" applyFont="1" applyFill="1" applyBorder="1" applyAlignment="1">
      <alignment horizontal="center" vertical="center"/>
    </xf>
    <xf numFmtId="3" fontId="10" fillId="0" borderId="7" xfId="0" applyNumberFormat="1" applyFont="1" applyFill="1" applyBorder="1" applyAlignment="1">
      <alignment vertical="center"/>
    </xf>
    <xf numFmtId="0" fontId="11" fillId="0" borderId="1" xfId="0" applyFont="1" applyBorder="1" applyAlignment="1">
      <alignment horizontal="center" wrapText="1"/>
    </xf>
    <xf numFmtId="0" fontId="6" fillId="0" borderId="1" xfId="0" applyFont="1" applyBorder="1" applyAlignment="1">
      <alignment vertical="center"/>
    </xf>
    <xf numFmtId="3" fontId="10" fillId="0" borderId="36"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3" fontId="10" fillId="0" borderId="24" xfId="0" applyNumberFormat="1" applyFont="1" applyFill="1" applyBorder="1" applyAlignment="1">
      <alignment vertical="center"/>
    </xf>
    <xf numFmtId="0" fontId="13" fillId="0" borderId="36" xfId="0" applyFont="1" applyBorder="1" applyAlignment="1">
      <alignment horizontal="center"/>
    </xf>
    <xf numFmtId="0" fontId="13" fillId="0" borderId="7" xfId="0" applyFont="1" applyBorder="1" applyAlignment="1">
      <alignment horizontal="center"/>
    </xf>
    <xf numFmtId="0" fontId="14" fillId="0" borderId="38" xfId="0" applyFont="1" applyBorder="1" applyAlignment="1"/>
    <xf numFmtId="4" fontId="10" fillId="0" borderId="49" xfId="0" applyNumberFormat="1" applyFont="1" applyFill="1" applyBorder="1" applyAlignment="1">
      <alignment horizontal="right" vertical="center"/>
    </xf>
    <xf numFmtId="3" fontId="10" fillId="0" borderId="49" xfId="0" applyNumberFormat="1" applyFont="1" applyFill="1" applyBorder="1" applyAlignment="1">
      <alignment horizontal="center" vertical="center"/>
    </xf>
    <xf numFmtId="3" fontId="10" fillId="2" borderId="49" xfId="0" applyNumberFormat="1" applyFont="1" applyFill="1" applyBorder="1" applyAlignment="1">
      <alignment horizontal="center" vertical="center"/>
    </xf>
    <xf numFmtId="3" fontId="10" fillId="0" borderId="49" xfId="0" applyNumberFormat="1" applyFont="1" applyBorder="1" applyAlignment="1">
      <alignment horizontal="center" vertical="center"/>
    </xf>
    <xf numFmtId="3" fontId="10" fillId="0" borderId="49" xfId="0" applyNumberFormat="1" applyFont="1" applyBorder="1" applyAlignment="1">
      <alignment horizontal="left" vertical="center"/>
    </xf>
    <xf numFmtId="0" fontId="15" fillId="0" borderId="1" xfId="0" applyFont="1" applyBorder="1" applyAlignment="1">
      <alignment horizontal="justify" vertical="center"/>
    </xf>
    <xf numFmtId="0" fontId="11" fillId="0" borderId="0" xfId="0" applyFont="1" applyAlignment="1"/>
    <xf numFmtId="3" fontId="16" fillId="0" borderId="36" xfId="0" applyNumberFormat="1" applyFont="1" applyFill="1" applyBorder="1" applyAlignment="1">
      <alignment horizontal="center" vertical="center"/>
    </xf>
    <xf numFmtId="3" fontId="16" fillId="0" borderId="7" xfId="0" applyNumberFormat="1" applyFont="1" applyFill="1" applyBorder="1" applyAlignment="1">
      <alignment horizontal="center" vertical="center"/>
    </xf>
    <xf numFmtId="3" fontId="16" fillId="0" borderId="7" xfId="0" applyNumberFormat="1" applyFont="1" applyFill="1" applyBorder="1" applyAlignment="1">
      <alignment horizontal="right" vertical="center"/>
    </xf>
    <xf numFmtId="4" fontId="17" fillId="2" borderId="54" xfId="0" applyNumberFormat="1" applyFont="1" applyFill="1" applyBorder="1" applyAlignment="1">
      <alignment horizontal="right"/>
    </xf>
    <xf numFmtId="0" fontId="11" fillId="0" borderId="54" xfId="0" applyFont="1" applyBorder="1" applyAlignment="1">
      <alignment horizontal="center"/>
    </xf>
    <xf numFmtId="0" fontId="11" fillId="0" borderId="54" xfId="0" applyFont="1" applyBorder="1" applyAlignment="1">
      <alignment horizontal="left" vertical="center"/>
    </xf>
    <xf numFmtId="3" fontId="16" fillId="2" borderId="7" xfId="0" applyNumberFormat="1" applyFont="1" applyFill="1" applyBorder="1" applyAlignment="1">
      <alignment horizontal="right" vertical="center"/>
    </xf>
    <xf numFmtId="4" fontId="17" fillId="2" borderId="1" xfId="0" applyNumberFormat="1" applyFont="1" applyFill="1" applyBorder="1" applyAlignment="1">
      <alignment horizontal="right"/>
    </xf>
    <xf numFmtId="0" fontId="11" fillId="0" borderId="1" xfId="0" applyFont="1" applyBorder="1" applyAlignment="1">
      <alignment horizontal="center"/>
    </xf>
    <xf numFmtId="0" fontId="11" fillId="0" borderId="1" xfId="0" applyFont="1" applyBorder="1" applyAlignment="1">
      <alignment horizontal="left"/>
    </xf>
    <xf numFmtId="0" fontId="11" fillId="2" borderId="0" xfId="0" applyFont="1" applyFill="1" applyAlignment="1"/>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xf>
    <xf numFmtId="0" fontId="17" fillId="2" borderId="1" xfId="0" applyFont="1" applyFill="1" applyBorder="1" applyAlignment="1">
      <alignment horizontal="left"/>
    </xf>
    <xf numFmtId="4" fontId="11" fillId="0" borderId="1" xfId="0" applyNumberFormat="1" applyFont="1" applyBorder="1" applyAlignment="1"/>
    <xf numFmtId="3" fontId="16" fillId="2" borderId="7" xfId="0" applyNumberFormat="1" applyFont="1" applyFill="1" applyBorder="1" applyAlignment="1">
      <alignment horizontal="center" vertical="center"/>
    </xf>
    <xf numFmtId="0" fontId="6" fillId="0" borderId="0" xfId="0" applyFont="1" applyAlignment="1">
      <alignment horizontal="center" vertical="center" wrapText="1"/>
    </xf>
    <xf numFmtId="0" fontId="12" fillId="0" borderId="61" xfId="0" applyFont="1" applyBorder="1" applyAlignment="1">
      <alignment horizontal="center" vertical="center" wrapText="1"/>
    </xf>
    <xf numFmtId="3"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center"/>
    </xf>
    <xf numFmtId="3" fontId="10" fillId="0" borderId="2" xfId="0" applyNumberFormat="1" applyFont="1" applyFill="1" applyBorder="1" applyAlignment="1">
      <alignment horizontal="right" vertical="center"/>
    </xf>
    <xf numFmtId="0" fontId="6" fillId="0" borderId="2" xfId="0" applyFont="1" applyBorder="1" applyAlignment="1"/>
    <xf numFmtId="0" fontId="6" fillId="0" borderId="0" xfId="0" applyFont="1" applyAlignment="1">
      <alignment horizontal="center"/>
    </xf>
    <xf numFmtId="3" fontId="10" fillId="0" borderId="1" xfId="0" applyNumberFormat="1" applyFont="1" applyFill="1" applyBorder="1" applyAlignment="1">
      <alignment horizontal="right"/>
    </xf>
    <xf numFmtId="3" fontId="6" fillId="0" borderId="8" xfId="0" applyNumberFormat="1" applyFont="1" applyBorder="1" applyAlignment="1">
      <alignment horizontal="center"/>
    </xf>
    <xf numFmtId="0" fontId="7" fillId="2" borderId="1" xfId="0" applyFont="1" applyFill="1" applyBorder="1" applyAlignment="1">
      <alignment horizontal="left" vertical="center" wrapText="1"/>
    </xf>
    <xf numFmtId="3" fontId="6" fillId="0" borderId="1" xfId="0" applyNumberFormat="1" applyFont="1" applyBorder="1" applyAlignment="1">
      <alignment horizontal="center"/>
    </xf>
    <xf numFmtId="0" fontId="7" fillId="2" borderId="1" xfId="0" applyFont="1" applyFill="1" applyBorder="1" applyAlignment="1">
      <alignment horizontal="left" vertical="center"/>
    </xf>
    <xf numFmtId="3" fontId="10" fillId="0" borderId="34" xfId="0" applyNumberFormat="1" applyFont="1" applyFill="1" applyBorder="1" applyAlignment="1">
      <alignment horizontal="center" vertical="center"/>
    </xf>
    <xf numFmtId="3" fontId="10" fillId="0" borderId="17" xfId="0" applyNumberFormat="1" applyFont="1" applyFill="1" applyBorder="1" applyAlignment="1">
      <alignment horizontal="center" vertical="center"/>
    </xf>
    <xf numFmtId="4" fontId="10" fillId="0" borderId="17" xfId="0" applyNumberFormat="1" applyFont="1" applyFill="1" applyBorder="1" applyAlignment="1">
      <alignment horizontal="right" vertical="center"/>
    </xf>
    <xf numFmtId="0" fontId="7" fillId="2" borderId="13" xfId="0" applyFont="1" applyFill="1" applyBorder="1" applyAlignment="1">
      <alignment horizontal="left" vertical="center" wrapText="1"/>
    </xf>
    <xf numFmtId="3" fontId="10" fillId="0" borderId="68" xfId="0" applyNumberFormat="1" applyFont="1" applyFill="1" applyBorder="1" applyAlignment="1">
      <alignment horizontal="center" vertical="center"/>
    </xf>
    <xf numFmtId="4" fontId="12" fillId="0" borderId="69" xfId="0" applyNumberFormat="1" applyFont="1" applyFill="1" applyBorder="1" applyAlignment="1">
      <alignment vertical="center"/>
    </xf>
    <xf numFmtId="0" fontId="5" fillId="0" borderId="0" xfId="0" applyFont="1" applyAlignment="1"/>
    <xf numFmtId="0" fontId="7" fillId="0" borderId="1" xfId="0" applyFont="1" applyBorder="1" applyAlignment="1">
      <alignment horizontal="center" vertical="center" wrapText="1"/>
    </xf>
    <xf numFmtId="0" fontId="7" fillId="0" borderId="71" xfId="0" applyFont="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xf numFmtId="0" fontId="13" fillId="0" borderId="0" xfId="0" applyFont="1" applyAlignment="1"/>
    <xf numFmtId="0" fontId="8" fillId="0" borderId="0" xfId="0" applyFont="1" applyAlignment="1"/>
    <xf numFmtId="0" fontId="8" fillId="0" borderId="0" xfId="44" applyFont="1" applyFill="1" applyBorder="1" applyAlignment="1">
      <alignment vertical="center"/>
    </xf>
    <xf numFmtId="0" fontId="21" fillId="0" borderId="71" xfId="0" applyFont="1" applyBorder="1" applyAlignment="1">
      <alignment horizontal="center" vertical="center" wrapText="1"/>
    </xf>
    <xf numFmtId="4" fontId="6" fillId="0" borderId="1" xfId="0" applyNumberFormat="1" applyFont="1" applyBorder="1" applyAlignment="1"/>
    <xf numFmtId="4" fontId="6" fillId="0" borderId="8" xfId="0" applyNumberFormat="1" applyFont="1" applyBorder="1" applyAlignment="1">
      <alignment horizontal="right"/>
    </xf>
    <xf numFmtId="4" fontId="6" fillId="0" borderId="1" xfId="0" applyNumberFormat="1" applyFont="1" applyBorder="1" applyAlignment="1">
      <alignment horizontal="right"/>
    </xf>
    <xf numFmtId="0" fontId="6" fillId="0" borderId="0" xfId="0" applyFont="1" applyAlignment="1">
      <alignment horizontal="center" vertical="center"/>
    </xf>
    <xf numFmtId="3" fontId="10" fillId="0" borderId="17" xfId="0" applyNumberFormat="1" applyFont="1" applyBorder="1" applyAlignment="1">
      <alignment vertical="top" wrapText="1"/>
    </xf>
    <xf numFmtId="3" fontId="10" fillId="0" borderId="0" xfId="0" applyNumberFormat="1" applyFont="1" applyBorder="1" applyAlignment="1">
      <alignment vertical="top" wrapText="1"/>
    </xf>
    <xf numFmtId="0" fontId="11" fillId="0" borderId="8" xfId="0" applyFont="1" applyBorder="1" applyAlignment="1">
      <alignment horizontal="left"/>
    </xf>
    <xf numFmtId="0" fontId="11" fillId="0" borderId="8" xfId="0" applyFont="1" applyBorder="1" applyAlignment="1">
      <alignment horizontal="center"/>
    </xf>
    <xf numFmtId="4" fontId="17" fillId="2" borderId="8" xfId="0" applyNumberFormat="1" applyFont="1" applyFill="1" applyBorder="1" applyAlignment="1">
      <alignment horizontal="right"/>
    </xf>
    <xf numFmtId="0" fontId="6" fillId="2" borderId="1" xfId="0" applyFont="1" applyFill="1" applyBorder="1" applyAlignment="1"/>
    <xf numFmtId="3" fontId="10" fillId="2" borderId="7" xfId="0" applyNumberFormat="1" applyFont="1" applyFill="1" applyBorder="1" applyAlignment="1">
      <alignment horizontal="center" vertical="center"/>
    </xf>
    <xf numFmtId="4" fontId="6" fillId="2" borderId="1" xfId="0" applyNumberFormat="1" applyFont="1" applyFill="1" applyBorder="1" applyAlignment="1"/>
    <xf numFmtId="3" fontId="16" fillId="2" borderId="36"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wrapText="1"/>
    </xf>
    <xf numFmtId="3" fontId="8" fillId="4" borderId="7" xfId="0" applyNumberFormat="1" applyFont="1" applyFill="1" applyBorder="1" applyAlignment="1">
      <alignment horizontal="center" vertical="center" textRotation="90"/>
    </xf>
    <xf numFmtId="3" fontId="8" fillId="4" borderId="36" xfId="0" applyNumberFormat="1" applyFont="1" applyFill="1" applyBorder="1" applyAlignment="1">
      <alignment horizontal="center" vertical="center" textRotation="90"/>
    </xf>
    <xf numFmtId="3" fontId="8" fillId="4" borderId="17" xfId="0" applyNumberFormat="1" applyFont="1" applyFill="1" applyBorder="1" applyAlignment="1">
      <alignment horizontal="center" vertical="center"/>
    </xf>
    <xf numFmtId="3" fontId="8" fillId="4" borderId="17" xfId="0" applyNumberFormat="1" applyFont="1" applyFill="1" applyBorder="1" applyAlignment="1">
      <alignment horizontal="center" vertical="center" textRotation="90"/>
    </xf>
    <xf numFmtId="3" fontId="8" fillId="4" borderId="34" xfId="0" applyNumberFormat="1" applyFont="1" applyFill="1" applyBorder="1" applyAlignment="1">
      <alignment horizontal="center" vertical="center" textRotation="90"/>
    </xf>
    <xf numFmtId="3" fontId="8" fillId="4" borderId="16"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3" fontId="8" fillId="4" borderId="18" xfId="0" applyNumberFormat="1" applyFont="1" applyFill="1" applyBorder="1" applyAlignment="1">
      <alignment horizontal="center" vertical="center"/>
    </xf>
    <xf numFmtId="3" fontId="8" fillId="4" borderId="17"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xf>
    <xf numFmtId="3" fontId="8" fillId="5" borderId="36" xfId="0" applyNumberFormat="1" applyFont="1" applyFill="1" applyBorder="1" applyAlignment="1">
      <alignment horizontal="center" vertical="center"/>
    </xf>
    <xf numFmtId="3" fontId="8" fillId="5" borderId="43" xfId="0" applyNumberFormat="1" applyFont="1" applyFill="1" applyBorder="1" applyAlignment="1">
      <alignment horizontal="center" vertical="center" wrapText="1"/>
    </xf>
    <xf numFmtId="3" fontId="8" fillId="5" borderId="31" xfId="0" applyNumberFormat="1" applyFont="1" applyFill="1" applyBorder="1" applyAlignment="1">
      <alignment horizontal="center" vertical="center" wrapText="1"/>
    </xf>
    <xf numFmtId="3" fontId="8" fillId="5" borderId="42" xfId="0" applyNumberFormat="1"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17" xfId="0" applyFont="1" applyFill="1" applyBorder="1" applyAlignment="1">
      <alignment horizontal="center" vertic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3" fontId="8" fillId="4" borderId="42" xfId="0" applyNumberFormat="1" applyFont="1" applyFill="1" applyBorder="1" applyAlignment="1">
      <alignment horizontal="center" vertical="center"/>
    </xf>
    <xf numFmtId="3" fontId="8" fillId="4" borderId="18" xfId="0" applyNumberFormat="1" applyFont="1" applyFill="1" applyBorder="1" applyAlignment="1">
      <alignment horizontal="center" vertical="center"/>
    </xf>
    <xf numFmtId="3" fontId="8" fillId="4" borderId="44" xfId="0" applyNumberFormat="1" applyFont="1" applyFill="1" applyBorder="1" applyAlignment="1">
      <alignment horizontal="center" vertical="center" wrapText="1"/>
    </xf>
    <xf numFmtId="3" fontId="8" fillId="4" borderId="39" xfId="0" applyNumberFormat="1" applyFont="1" applyFill="1" applyBorder="1" applyAlignment="1">
      <alignment horizontal="center" vertical="center" wrapText="1"/>
    </xf>
    <xf numFmtId="0" fontId="6" fillId="0" borderId="12" xfId="0" applyFont="1" applyBorder="1" applyAlignment="1">
      <alignment horizontal="left" wrapText="1"/>
    </xf>
    <xf numFmtId="0" fontId="6" fillId="0" borderId="10" xfId="0" applyFont="1" applyBorder="1" applyAlignment="1">
      <alignment horizontal="left" wrapText="1"/>
    </xf>
    <xf numFmtId="0" fontId="6" fillId="0" borderId="15"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0" fontId="6" fillId="0" borderId="3" xfId="0" applyFont="1" applyBorder="1" applyAlignment="1">
      <alignment horizontal="left" wrapText="1"/>
    </xf>
    <xf numFmtId="4" fontId="6" fillId="0" borderId="1" xfId="0" applyNumberFormat="1"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6" fillId="0" borderId="2" xfId="0" applyFont="1" applyBorder="1" applyAlignment="1">
      <alignment horizontal="center"/>
    </xf>
    <xf numFmtId="3" fontId="8" fillId="5" borderId="37" xfId="0" applyNumberFormat="1" applyFont="1" applyFill="1" applyBorder="1" applyAlignment="1">
      <alignment horizontal="center" vertical="center"/>
    </xf>
    <xf numFmtId="3" fontId="8" fillId="5" borderId="25" xfId="0" applyNumberFormat="1" applyFont="1" applyFill="1" applyBorder="1" applyAlignment="1">
      <alignment horizontal="center" vertical="center"/>
    </xf>
    <xf numFmtId="3" fontId="8" fillId="5" borderId="24" xfId="0" applyNumberFormat="1" applyFont="1" applyFill="1" applyBorder="1" applyAlignment="1">
      <alignment horizontal="center" vertical="center"/>
    </xf>
    <xf numFmtId="3" fontId="8" fillId="5" borderId="23" xfId="0" applyNumberFormat="1" applyFont="1" applyFill="1" applyBorder="1" applyAlignment="1">
      <alignment horizontal="center" vertical="center"/>
    </xf>
    <xf numFmtId="0" fontId="8" fillId="4" borderId="33"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4" fontId="6" fillId="0" borderId="8" xfId="0" applyNumberFormat="1"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3" fontId="8" fillId="4" borderId="26" xfId="0" applyNumberFormat="1" applyFont="1" applyFill="1" applyBorder="1" applyAlignment="1">
      <alignment horizontal="center" vertical="center"/>
    </xf>
    <xf numFmtId="3" fontId="8" fillId="4" borderId="19" xfId="0" applyNumberFormat="1" applyFont="1" applyFill="1" applyBorder="1" applyAlignment="1">
      <alignment horizontal="center" vertical="center"/>
    </xf>
    <xf numFmtId="3" fontId="8" fillId="5" borderId="16" xfId="0" applyNumberFormat="1" applyFont="1" applyFill="1" applyBorder="1" applyAlignment="1">
      <alignment horizontal="center" vertical="center"/>
    </xf>
    <xf numFmtId="3" fontId="9" fillId="5" borderId="23" xfId="0" applyNumberFormat="1" applyFont="1" applyFill="1" applyBorder="1" applyAlignment="1">
      <alignment horizontal="center" vertical="center"/>
    </xf>
    <xf numFmtId="3" fontId="9" fillId="5" borderId="22" xfId="0" applyNumberFormat="1"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3" fontId="8" fillId="4" borderId="8" xfId="0" applyNumberFormat="1" applyFont="1" applyFill="1" applyBorder="1" applyAlignment="1">
      <alignment horizontal="center" vertical="center" wrapText="1"/>
    </xf>
    <xf numFmtId="3" fontId="8" fillId="4" borderId="2" xfId="0" applyNumberFormat="1" applyFont="1" applyFill="1" applyBorder="1" applyAlignment="1">
      <alignment horizontal="center" vertical="center" wrapText="1"/>
    </xf>
    <xf numFmtId="3" fontId="8" fillId="5" borderId="32" xfId="0" applyNumberFormat="1" applyFont="1" applyFill="1" applyBorder="1" applyAlignment="1">
      <alignment horizontal="center" vertical="center" wrapText="1"/>
    </xf>
    <xf numFmtId="3" fontId="8" fillId="5" borderId="30"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wrapText="1"/>
    </xf>
    <xf numFmtId="0" fontId="6" fillId="0" borderId="2" xfId="0" applyFont="1" applyBorder="1" applyAlignment="1">
      <alignment horizontal="center"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10" xfId="0" applyFont="1" applyBorder="1" applyAlignment="1">
      <alignment wrapText="1"/>
    </xf>
    <xf numFmtId="0" fontId="6" fillId="0" borderId="11" xfId="0" applyFont="1" applyBorder="1" applyAlignment="1">
      <alignment wrapText="1"/>
    </xf>
    <xf numFmtId="0" fontId="6" fillId="0" borderId="3" xfId="0" applyFont="1" applyBorder="1" applyAlignment="1">
      <alignment wrapText="1"/>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xf>
    <xf numFmtId="0" fontId="8" fillId="4" borderId="50" xfId="0" applyFont="1" applyFill="1" applyBorder="1" applyAlignment="1">
      <alignment horizontal="center" vertical="center"/>
    </xf>
    <xf numFmtId="0" fontId="8" fillId="4" borderId="38" xfId="0" applyFont="1" applyFill="1" applyBorder="1" applyAlignment="1">
      <alignment horizontal="center" vertical="center"/>
    </xf>
    <xf numFmtId="3" fontId="10" fillId="0" borderId="60" xfId="0" applyNumberFormat="1" applyFont="1" applyBorder="1" applyAlignment="1">
      <alignment horizontal="center" vertical="center" wrapText="1"/>
    </xf>
    <xf numFmtId="3" fontId="10" fillId="0" borderId="59" xfId="0" applyNumberFormat="1" applyFont="1" applyBorder="1" applyAlignment="1">
      <alignment horizontal="center" vertical="center" wrapText="1"/>
    </xf>
    <xf numFmtId="49" fontId="10" fillId="0" borderId="49" xfId="0" applyNumberFormat="1" applyFont="1" applyBorder="1" applyAlignment="1">
      <alignment horizontal="left" vertical="center"/>
    </xf>
    <xf numFmtId="49" fontId="10" fillId="0" borderId="48" xfId="0" applyNumberFormat="1"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58" xfId="0" applyFont="1" applyBorder="1" applyAlignment="1">
      <alignment horizontal="left" vertical="center"/>
    </xf>
    <xf numFmtId="0" fontId="8" fillId="4" borderId="23" xfId="0" applyFont="1" applyFill="1" applyBorder="1" applyAlignment="1">
      <alignment horizontal="center" vertical="center" wrapText="1"/>
    </xf>
    <xf numFmtId="0" fontId="6" fillId="0" borderId="4" xfId="0" applyFont="1" applyBorder="1" applyAlignment="1">
      <alignment horizontal="center"/>
    </xf>
    <xf numFmtId="3" fontId="10" fillId="0" borderId="49" xfId="0" applyNumberFormat="1" applyFont="1" applyBorder="1" applyAlignment="1">
      <alignment horizontal="left" vertical="center"/>
    </xf>
    <xf numFmtId="0" fontId="8" fillId="4" borderId="2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6" xfId="0" applyFont="1" applyFill="1" applyBorder="1" applyAlignment="1">
      <alignment horizontal="center" vertical="center" wrapText="1"/>
    </xf>
    <xf numFmtId="3" fontId="8" fillId="4" borderId="7" xfId="0" applyNumberFormat="1" applyFont="1" applyFill="1" applyBorder="1" applyAlignment="1">
      <alignment horizontal="center" vertical="center"/>
    </xf>
    <xf numFmtId="3" fontId="8" fillId="4" borderId="17" xfId="0" applyNumberFormat="1" applyFont="1" applyFill="1" applyBorder="1" applyAlignment="1">
      <alignment horizontal="center" vertical="center"/>
    </xf>
    <xf numFmtId="3" fontId="9" fillId="5" borderId="7" xfId="0" applyNumberFormat="1" applyFont="1" applyFill="1" applyBorder="1" applyAlignment="1">
      <alignment horizontal="center" vertical="center"/>
    </xf>
    <xf numFmtId="0" fontId="8" fillId="4" borderId="7" xfId="0" applyFont="1" applyFill="1" applyBorder="1" applyAlignment="1">
      <alignment horizontal="center" vertical="center"/>
    </xf>
    <xf numFmtId="0" fontId="8" fillId="4" borderId="35" xfId="0" applyFont="1" applyFill="1" applyBorder="1" applyAlignment="1">
      <alignment horizontal="center" vertical="center"/>
    </xf>
    <xf numFmtId="0" fontId="12" fillId="2" borderId="38" xfId="0" applyFont="1" applyFill="1" applyBorder="1" applyAlignment="1">
      <alignment horizontal="justify" vertical="top"/>
    </xf>
    <xf numFmtId="0" fontId="12" fillId="2" borderId="37" xfId="0" applyFont="1" applyFill="1" applyBorder="1" applyAlignment="1">
      <alignment horizontal="justify" vertical="top"/>
    </xf>
    <xf numFmtId="3" fontId="10" fillId="0" borderId="17" xfId="0" applyNumberFormat="1" applyFont="1" applyBorder="1" applyAlignment="1">
      <alignment horizontal="center" vertical="center"/>
    </xf>
    <xf numFmtId="3" fontId="10" fillId="0" borderId="45" xfId="0" applyNumberFormat="1" applyFont="1" applyBorder="1" applyAlignment="1">
      <alignment horizontal="center" vertical="center"/>
    </xf>
    <xf numFmtId="3" fontId="10" fillId="0" borderId="23" xfId="0" applyNumberFormat="1" applyFont="1" applyBorder="1" applyAlignment="1">
      <alignment horizontal="center" vertical="center"/>
    </xf>
    <xf numFmtId="0" fontId="12" fillId="0" borderId="38" xfId="0" applyFont="1" applyFill="1" applyBorder="1" applyAlignment="1">
      <alignment horizontal="justify" vertical="top"/>
    </xf>
    <xf numFmtId="0" fontId="12" fillId="0" borderId="37" xfId="0" applyFont="1" applyFill="1" applyBorder="1" applyAlignment="1">
      <alignment horizontal="justify" vertical="top"/>
    </xf>
    <xf numFmtId="0" fontId="12" fillId="0" borderId="16" xfId="0" applyFont="1" applyFill="1" applyBorder="1" applyAlignment="1">
      <alignment horizontal="justify" vertical="top"/>
    </xf>
    <xf numFmtId="0" fontId="8" fillId="4" borderId="40" xfId="0" applyFont="1" applyFill="1" applyBorder="1" applyAlignment="1">
      <alignment horizontal="center" vertical="center"/>
    </xf>
    <xf numFmtId="0" fontId="8" fillId="4" borderId="34" xfId="0" applyFont="1" applyFill="1" applyBorder="1" applyAlignment="1">
      <alignment horizontal="center" vertical="center"/>
    </xf>
    <xf numFmtId="4" fontId="12" fillId="0" borderId="8" xfId="0" applyNumberFormat="1" applyFont="1" applyFill="1" applyBorder="1" applyAlignment="1">
      <alignment horizontal="center" vertical="center"/>
    </xf>
    <xf numFmtId="4" fontId="12" fillId="0" borderId="13" xfId="0" applyNumberFormat="1" applyFont="1" applyFill="1" applyBorder="1" applyAlignment="1">
      <alignment horizontal="center" vertical="center"/>
    </xf>
    <xf numFmtId="3" fontId="8" fillId="4" borderId="41" xfId="0" applyNumberFormat="1" applyFont="1" applyFill="1" applyBorder="1" applyAlignment="1">
      <alignment horizontal="center" vertical="center"/>
    </xf>
    <xf numFmtId="3" fontId="8" fillId="4" borderId="23" xfId="0" applyNumberFormat="1" applyFont="1" applyFill="1" applyBorder="1" applyAlignment="1">
      <alignment horizontal="center" vertical="center" wrapText="1"/>
    </xf>
    <xf numFmtId="3" fontId="19" fillId="5" borderId="7" xfId="0" applyNumberFormat="1" applyFont="1" applyFill="1" applyBorder="1" applyAlignment="1">
      <alignment horizontal="center" vertical="center"/>
    </xf>
    <xf numFmtId="0" fontId="8" fillId="4" borderId="36" xfId="0" applyFont="1" applyFill="1" applyBorder="1" applyAlignment="1">
      <alignment horizontal="center" vertical="center"/>
    </xf>
    <xf numFmtId="0" fontId="16" fillId="2" borderId="2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6" xfId="0" applyFont="1" applyFill="1" applyBorder="1" applyAlignment="1">
      <alignment horizontal="center" vertical="center" wrapText="1"/>
    </xf>
    <xf numFmtId="3" fontId="9" fillId="2" borderId="16" xfId="0" applyNumberFormat="1" applyFont="1" applyFill="1" applyBorder="1" applyAlignment="1">
      <alignment horizontal="center" vertical="center"/>
    </xf>
    <xf numFmtId="3" fontId="9" fillId="2" borderId="57"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3" fontId="9" fillId="2" borderId="23" xfId="0" applyNumberFormat="1" applyFont="1" applyFill="1" applyBorder="1" applyAlignment="1">
      <alignment horizontal="center" vertical="center"/>
    </xf>
    <xf numFmtId="3" fontId="16" fillId="0" borderId="17" xfId="0" applyNumberFormat="1" applyFont="1" applyBorder="1" applyAlignment="1">
      <alignment horizontal="center" vertical="center"/>
    </xf>
    <xf numFmtId="3" fontId="16" fillId="0" borderId="45" xfId="0" applyNumberFormat="1" applyFont="1" applyBorder="1" applyAlignment="1">
      <alignment horizontal="center" vertical="center"/>
    </xf>
    <xf numFmtId="3" fontId="16" fillId="0" borderId="23" xfId="0" applyNumberFormat="1" applyFont="1" applyBorder="1" applyAlignment="1">
      <alignment horizontal="center" vertical="center"/>
    </xf>
    <xf numFmtId="0" fontId="13" fillId="0" borderId="53"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51" xfId="0" applyFont="1" applyFill="1" applyBorder="1" applyAlignment="1">
      <alignment horizontal="left" vertical="center"/>
    </xf>
    <xf numFmtId="3" fontId="8" fillId="4" borderId="66" xfId="0" applyNumberFormat="1" applyFont="1" applyFill="1" applyBorder="1" applyAlignment="1">
      <alignment horizontal="center" vertical="center" wrapText="1"/>
    </xf>
    <xf numFmtId="3" fontId="9" fillId="5" borderId="65" xfId="0" applyNumberFormat="1" applyFont="1" applyFill="1" applyBorder="1" applyAlignment="1">
      <alignment horizontal="center" vertical="center" wrapText="1"/>
    </xf>
    <xf numFmtId="3" fontId="9" fillId="5" borderId="64" xfId="0" applyNumberFormat="1" applyFont="1" applyFill="1" applyBorder="1" applyAlignment="1">
      <alignment horizontal="center" vertical="center" wrapText="1"/>
    </xf>
    <xf numFmtId="3" fontId="9" fillId="5" borderId="63" xfId="0" applyNumberFormat="1"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62" xfId="0" applyFont="1" applyFill="1" applyBorder="1" applyAlignment="1">
      <alignment horizontal="center" vertical="center"/>
    </xf>
    <xf numFmtId="0" fontId="13" fillId="0" borderId="1" xfId="0" applyFont="1" applyFill="1" applyBorder="1" applyAlignment="1">
      <alignment horizontal="left" vertical="center"/>
    </xf>
    <xf numFmtId="0" fontId="8" fillId="4" borderId="67" xfId="0" applyFont="1" applyFill="1" applyBorder="1" applyAlignment="1">
      <alignment horizontal="center" vertical="center"/>
    </xf>
    <xf numFmtId="3" fontId="8" fillId="4" borderId="23" xfId="0" applyNumberFormat="1" applyFont="1" applyFill="1" applyBorder="1" applyAlignment="1">
      <alignment horizontal="center" vertical="center"/>
    </xf>
    <xf numFmtId="0" fontId="20" fillId="0" borderId="7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4" fontId="12" fillId="0" borderId="2" xfId="0" applyNumberFormat="1" applyFont="1" applyFill="1" applyBorder="1" applyAlignment="1">
      <alignment horizontal="center" vertical="center"/>
    </xf>
    <xf numFmtId="0" fontId="13" fillId="0" borderId="0" xfId="0" applyFont="1" applyAlignment="1">
      <alignment horizontal="left" vertical="center"/>
    </xf>
    <xf numFmtId="0" fontId="14" fillId="0" borderId="72" xfId="0" applyFont="1" applyBorder="1" applyAlignment="1">
      <alignment horizontal="left" vertical="center"/>
    </xf>
    <xf numFmtId="0" fontId="0" fillId="0" borderId="1" xfId="0" applyBorder="1" applyAlignment="1">
      <alignment horizontal="center" vertical="center"/>
    </xf>
    <xf numFmtId="0" fontId="0" fillId="3" borderId="0" xfId="0" applyFill="1" applyAlignment="1">
      <alignment horizontal="center"/>
    </xf>
  </cellXfs>
  <cellStyles count="50">
    <cellStyle name="Currency 2" xfId="49"/>
    <cellStyle name="Euro" xfId="5"/>
    <cellStyle name="Euro 10" xfId="6"/>
    <cellStyle name="Euro 11" xfId="7"/>
    <cellStyle name="Euro 12" xfId="8"/>
    <cellStyle name="Euro 13" xfId="9"/>
    <cellStyle name="Euro 14" xfId="10"/>
    <cellStyle name="Euro 2" xfId="11"/>
    <cellStyle name="Euro 3" xfId="12"/>
    <cellStyle name="Euro 4" xfId="13"/>
    <cellStyle name="Euro 5" xfId="14"/>
    <cellStyle name="Euro 6" xfId="15"/>
    <cellStyle name="Euro 7" xfId="16"/>
    <cellStyle name="Euro 8" xfId="17"/>
    <cellStyle name="Euro 9" xfId="18"/>
    <cellStyle name="Millares [0] 2" xfId="19"/>
    <cellStyle name="Millares [0] 3" xfId="20"/>
    <cellStyle name="Millares 2" xfId="21"/>
    <cellStyle name="Millares 2 2" xfId="45"/>
    <cellStyle name="Millares 3" xfId="22"/>
    <cellStyle name="Millares 4" xfId="23"/>
    <cellStyle name="Millares 4 2" xfId="24"/>
    <cellStyle name="Millares 5" xfId="25"/>
    <cellStyle name="Millares 6" xfId="46"/>
    <cellStyle name="Millares 7" xfId="47"/>
    <cellStyle name="Millares 8" xfId="48"/>
    <cellStyle name="Moneda [0] 2" xfId="26"/>
    <cellStyle name="Normal" xfId="0" builtinId="0"/>
    <cellStyle name="Normal 10" xfId="3"/>
    <cellStyle name="Normal 10 2" xfId="27"/>
    <cellStyle name="Normal 11" xfId="28"/>
    <cellStyle name="Normal 12" xfId="29"/>
    <cellStyle name="Normal 13" xfId="30"/>
    <cellStyle name="Normal 14" xfId="4"/>
    <cellStyle name="Normal 2" xfId="1"/>
    <cellStyle name="Normal 2 2" xfId="2"/>
    <cellStyle name="Normal 2 2 2" xfId="31"/>
    <cellStyle name="Normal 2 3" xfId="32"/>
    <cellStyle name="Normal 2 3 2" xfId="33"/>
    <cellStyle name="Normal 3" xfId="34"/>
    <cellStyle name="Normal 3 2" xfId="44"/>
    <cellStyle name="Normal 4" xfId="35"/>
    <cellStyle name="Normal 5" xfId="36"/>
    <cellStyle name="Normal 5 2" xfId="37"/>
    <cellStyle name="Normal 6" xfId="38"/>
    <cellStyle name="Normal 7" xfId="39"/>
    <cellStyle name="Normal 8" xfId="40"/>
    <cellStyle name="Normal 9" xfId="41"/>
    <cellStyle name="Porcentual 2" xfId="42"/>
    <cellStyle name="Porcentual 2 2" xfId="43"/>
  </cellStyles>
  <dxfs count="0"/>
  <tableStyles count="0" defaultTableStyle="TableStyleMedium9" defaultPivotStyle="PivotStyleLight16"/>
  <colors>
    <mruColors>
      <color rgb="FFFF240D"/>
      <color rgb="FFFF19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1063624</xdr:colOff>
      <xdr:row>2</xdr:row>
      <xdr:rowOff>158750</xdr:rowOff>
    </xdr:from>
    <xdr:to>
      <xdr:col>9</xdr:col>
      <xdr:colOff>1015999</xdr:colOff>
      <xdr:row>7</xdr:row>
      <xdr:rowOff>-1</xdr:rowOff>
    </xdr:to>
    <xdr:pic>
      <xdr:nvPicPr>
        <xdr:cNvPr id="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93374" y="793750"/>
          <a:ext cx="3032125" cy="187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tabSelected="1" topLeftCell="A4" zoomScale="41" zoomScaleNormal="41" zoomScaleSheetLayoutView="62" zoomScalePageLayoutView="68" workbookViewId="0">
      <selection activeCell="M4" sqref="M4"/>
    </sheetView>
  </sheetViews>
  <sheetFormatPr baseColWidth="10" defaultRowHeight="23.25" x14ac:dyDescent="0.35"/>
  <cols>
    <col min="1" max="1" width="11.42578125" style="12"/>
    <col min="2" max="2" width="89.85546875" style="12" customWidth="1"/>
    <col min="3" max="3" width="29" style="12" customWidth="1"/>
    <col min="4" max="4" width="49.7109375" style="12" customWidth="1"/>
    <col min="5" max="5" width="94.5703125" style="12" customWidth="1"/>
    <col min="6" max="6" width="33.85546875" style="12" customWidth="1"/>
    <col min="7" max="7" width="23.140625" style="12" customWidth="1"/>
    <col min="8" max="8" width="26.42578125" style="12" customWidth="1"/>
    <col min="9" max="9" width="19.28515625" style="12" customWidth="1"/>
    <col min="10" max="10" width="16.7109375" style="12" customWidth="1"/>
    <col min="11" max="11" width="19.28515625" style="12" customWidth="1"/>
    <col min="12" max="12" width="15.28515625" style="12" customWidth="1"/>
    <col min="13" max="13" width="34" style="12" customWidth="1"/>
    <col min="14" max="14" width="5.28515625" style="12" customWidth="1"/>
    <col min="15" max="15" width="5.7109375" style="12" customWidth="1"/>
    <col min="16" max="16" width="5.5703125" style="12" customWidth="1"/>
    <col min="17" max="18" width="5" style="12" customWidth="1"/>
    <col min="19" max="19" width="5.5703125" style="12" customWidth="1"/>
    <col min="20" max="20" width="6.28515625" style="12" customWidth="1"/>
    <col min="21" max="257" width="11.42578125" style="12"/>
    <col min="258" max="258" width="41.5703125" style="12" customWidth="1"/>
    <col min="259" max="259" width="18.7109375" style="12" customWidth="1"/>
    <col min="260" max="260" width="16.5703125" style="12" customWidth="1"/>
    <col min="261" max="261" width="23.42578125" style="12" customWidth="1"/>
    <col min="262" max="262" width="19" style="12" customWidth="1"/>
    <col min="263" max="263" width="14" style="12" customWidth="1"/>
    <col min="264" max="268" width="11.85546875" style="12" customWidth="1"/>
    <col min="269" max="269" width="15.7109375" style="12" customWidth="1"/>
    <col min="270" max="270" width="5.28515625" style="12" customWidth="1"/>
    <col min="271" max="271" width="5.7109375" style="12" customWidth="1"/>
    <col min="272" max="275" width="3.28515625" style="12" customWidth="1"/>
    <col min="276" max="276" width="1.7109375" style="12" customWidth="1"/>
    <col min="277" max="513" width="11.42578125" style="12"/>
    <col min="514" max="514" width="41.5703125" style="12" customWidth="1"/>
    <col min="515" max="515" width="18.7109375" style="12" customWidth="1"/>
    <col min="516" max="516" width="16.5703125" style="12" customWidth="1"/>
    <col min="517" max="517" width="23.42578125" style="12" customWidth="1"/>
    <col min="518" max="518" width="19" style="12" customWidth="1"/>
    <col min="519" max="519" width="14" style="12" customWidth="1"/>
    <col min="520" max="524" width="11.85546875" style="12" customWidth="1"/>
    <col min="525" max="525" width="15.7109375" style="12" customWidth="1"/>
    <col min="526" max="526" width="5.28515625" style="12" customWidth="1"/>
    <col min="527" max="527" width="5.7109375" style="12" customWidth="1"/>
    <col min="528" max="531" width="3.28515625" style="12" customWidth="1"/>
    <col min="532" max="532" width="1.7109375" style="12" customWidth="1"/>
    <col min="533" max="769" width="11.42578125" style="12"/>
    <col min="770" max="770" width="41.5703125" style="12" customWidth="1"/>
    <col min="771" max="771" width="18.7109375" style="12" customWidth="1"/>
    <col min="772" max="772" width="16.5703125" style="12" customWidth="1"/>
    <col min="773" max="773" width="23.42578125" style="12" customWidth="1"/>
    <col min="774" max="774" width="19" style="12" customWidth="1"/>
    <col min="775" max="775" width="14" style="12" customWidth="1"/>
    <col min="776" max="780" width="11.85546875" style="12" customWidth="1"/>
    <col min="781" max="781" width="15.7109375" style="12" customWidth="1"/>
    <col min="782" max="782" width="5.28515625" style="12" customWidth="1"/>
    <col min="783" max="783" width="5.7109375" style="12" customWidth="1"/>
    <col min="784" max="787" width="3.28515625" style="12" customWidth="1"/>
    <col min="788" max="788" width="1.7109375" style="12" customWidth="1"/>
    <col min="789" max="1025" width="11.42578125" style="12"/>
    <col min="1026" max="1026" width="41.5703125" style="12" customWidth="1"/>
    <col min="1027" max="1027" width="18.7109375" style="12" customWidth="1"/>
    <col min="1028" max="1028" width="16.5703125" style="12" customWidth="1"/>
    <col min="1029" max="1029" width="23.42578125" style="12" customWidth="1"/>
    <col min="1030" max="1030" width="19" style="12" customWidth="1"/>
    <col min="1031" max="1031" width="14" style="12" customWidth="1"/>
    <col min="1032" max="1036" width="11.85546875" style="12" customWidth="1"/>
    <col min="1037" max="1037" width="15.7109375" style="12" customWidth="1"/>
    <col min="1038" max="1038" width="5.28515625" style="12" customWidth="1"/>
    <col min="1039" max="1039" width="5.7109375" style="12" customWidth="1"/>
    <col min="1040" max="1043" width="3.28515625" style="12" customWidth="1"/>
    <col min="1044" max="1044" width="1.7109375" style="12" customWidth="1"/>
    <col min="1045" max="1281" width="11.42578125" style="12"/>
    <col min="1282" max="1282" width="41.5703125" style="12" customWidth="1"/>
    <col min="1283" max="1283" width="18.7109375" style="12" customWidth="1"/>
    <col min="1284" max="1284" width="16.5703125" style="12" customWidth="1"/>
    <col min="1285" max="1285" width="23.42578125" style="12" customWidth="1"/>
    <col min="1286" max="1286" width="19" style="12" customWidth="1"/>
    <col min="1287" max="1287" width="14" style="12" customWidth="1"/>
    <col min="1288" max="1292" width="11.85546875" style="12" customWidth="1"/>
    <col min="1293" max="1293" width="15.7109375" style="12" customWidth="1"/>
    <col min="1294" max="1294" width="5.28515625" style="12" customWidth="1"/>
    <col min="1295" max="1295" width="5.7109375" style="12" customWidth="1"/>
    <col min="1296" max="1299" width="3.28515625" style="12" customWidth="1"/>
    <col min="1300" max="1300" width="1.7109375" style="12" customWidth="1"/>
    <col min="1301" max="1537" width="11.42578125" style="12"/>
    <col min="1538" max="1538" width="41.5703125" style="12" customWidth="1"/>
    <col min="1539" max="1539" width="18.7109375" style="12" customWidth="1"/>
    <col min="1540" max="1540" width="16.5703125" style="12" customWidth="1"/>
    <col min="1541" max="1541" width="23.42578125" style="12" customWidth="1"/>
    <col min="1542" max="1542" width="19" style="12" customWidth="1"/>
    <col min="1543" max="1543" width="14" style="12" customWidth="1"/>
    <col min="1544" max="1548" width="11.85546875" style="12" customWidth="1"/>
    <col min="1549" max="1549" width="15.7109375" style="12" customWidth="1"/>
    <col min="1550" max="1550" width="5.28515625" style="12" customWidth="1"/>
    <col min="1551" max="1551" width="5.7109375" style="12" customWidth="1"/>
    <col min="1552" max="1555" width="3.28515625" style="12" customWidth="1"/>
    <col min="1556" max="1556" width="1.7109375" style="12" customWidth="1"/>
    <col min="1557" max="1793" width="11.42578125" style="12"/>
    <col min="1794" max="1794" width="41.5703125" style="12" customWidth="1"/>
    <col min="1795" max="1795" width="18.7109375" style="12" customWidth="1"/>
    <col min="1796" max="1796" width="16.5703125" style="12" customWidth="1"/>
    <col min="1797" max="1797" width="23.42578125" style="12" customWidth="1"/>
    <col min="1798" max="1798" width="19" style="12" customWidth="1"/>
    <col min="1799" max="1799" width="14" style="12" customWidth="1"/>
    <col min="1800" max="1804" width="11.85546875" style="12" customWidth="1"/>
    <col min="1805" max="1805" width="15.7109375" style="12" customWidth="1"/>
    <col min="1806" max="1806" width="5.28515625" style="12" customWidth="1"/>
    <col min="1807" max="1807" width="5.7109375" style="12" customWidth="1"/>
    <col min="1808" max="1811" width="3.28515625" style="12" customWidth="1"/>
    <col min="1812" max="1812" width="1.7109375" style="12" customWidth="1"/>
    <col min="1813" max="2049" width="11.42578125" style="12"/>
    <col min="2050" max="2050" width="41.5703125" style="12" customWidth="1"/>
    <col min="2051" max="2051" width="18.7109375" style="12" customWidth="1"/>
    <col min="2052" max="2052" width="16.5703125" style="12" customWidth="1"/>
    <col min="2053" max="2053" width="23.42578125" style="12" customWidth="1"/>
    <col min="2054" max="2054" width="19" style="12" customWidth="1"/>
    <col min="2055" max="2055" width="14" style="12" customWidth="1"/>
    <col min="2056" max="2060" width="11.85546875" style="12" customWidth="1"/>
    <col min="2061" max="2061" width="15.7109375" style="12" customWidth="1"/>
    <col min="2062" max="2062" width="5.28515625" style="12" customWidth="1"/>
    <col min="2063" max="2063" width="5.7109375" style="12" customWidth="1"/>
    <col min="2064" max="2067" width="3.28515625" style="12" customWidth="1"/>
    <col min="2068" max="2068" width="1.7109375" style="12" customWidth="1"/>
    <col min="2069" max="2305" width="11.42578125" style="12"/>
    <col min="2306" max="2306" width="41.5703125" style="12" customWidth="1"/>
    <col min="2307" max="2307" width="18.7109375" style="12" customWidth="1"/>
    <col min="2308" max="2308" width="16.5703125" style="12" customWidth="1"/>
    <col min="2309" max="2309" width="23.42578125" style="12" customWidth="1"/>
    <col min="2310" max="2310" width="19" style="12" customWidth="1"/>
    <col min="2311" max="2311" width="14" style="12" customWidth="1"/>
    <col min="2312" max="2316" width="11.85546875" style="12" customWidth="1"/>
    <col min="2317" max="2317" width="15.7109375" style="12" customWidth="1"/>
    <col min="2318" max="2318" width="5.28515625" style="12" customWidth="1"/>
    <col min="2319" max="2319" width="5.7109375" style="12" customWidth="1"/>
    <col min="2320" max="2323" width="3.28515625" style="12" customWidth="1"/>
    <col min="2324" max="2324" width="1.7109375" style="12" customWidth="1"/>
    <col min="2325" max="2561" width="11.42578125" style="12"/>
    <col min="2562" max="2562" width="41.5703125" style="12" customWidth="1"/>
    <col min="2563" max="2563" width="18.7109375" style="12" customWidth="1"/>
    <col min="2564" max="2564" width="16.5703125" style="12" customWidth="1"/>
    <col min="2565" max="2565" width="23.42578125" style="12" customWidth="1"/>
    <col min="2566" max="2566" width="19" style="12" customWidth="1"/>
    <col min="2567" max="2567" width="14" style="12" customWidth="1"/>
    <col min="2568" max="2572" width="11.85546875" style="12" customWidth="1"/>
    <col min="2573" max="2573" width="15.7109375" style="12" customWidth="1"/>
    <col min="2574" max="2574" width="5.28515625" style="12" customWidth="1"/>
    <col min="2575" max="2575" width="5.7109375" style="12" customWidth="1"/>
    <col min="2576" max="2579" width="3.28515625" style="12" customWidth="1"/>
    <col min="2580" max="2580" width="1.7109375" style="12" customWidth="1"/>
    <col min="2581" max="2817" width="11.42578125" style="12"/>
    <col min="2818" max="2818" width="41.5703125" style="12" customWidth="1"/>
    <col min="2819" max="2819" width="18.7109375" style="12" customWidth="1"/>
    <col min="2820" max="2820" width="16.5703125" style="12" customWidth="1"/>
    <col min="2821" max="2821" width="23.42578125" style="12" customWidth="1"/>
    <col min="2822" max="2822" width="19" style="12" customWidth="1"/>
    <col min="2823" max="2823" width="14" style="12" customWidth="1"/>
    <col min="2824" max="2828" width="11.85546875" style="12" customWidth="1"/>
    <col min="2829" max="2829" width="15.7109375" style="12" customWidth="1"/>
    <col min="2830" max="2830" width="5.28515625" style="12" customWidth="1"/>
    <col min="2831" max="2831" width="5.7109375" style="12" customWidth="1"/>
    <col min="2832" max="2835" width="3.28515625" style="12" customWidth="1"/>
    <col min="2836" max="2836" width="1.7109375" style="12" customWidth="1"/>
    <col min="2837" max="3073" width="11.42578125" style="12"/>
    <col min="3074" max="3074" width="41.5703125" style="12" customWidth="1"/>
    <col min="3075" max="3075" width="18.7109375" style="12" customWidth="1"/>
    <col min="3076" max="3076" width="16.5703125" style="12" customWidth="1"/>
    <col min="3077" max="3077" width="23.42578125" style="12" customWidth="1"/>
    <col min="3078" max="3078" width="19" style="12" customWidth="1"/>
    <col min="3079" max="3079" width="14" style="12" customWidth="1"/>
    <col min="3080" max="3084" width="11.85546875" style="12" customWidth="1"/>
    <col min="3085" max="3085" width="15.7109375" style="12" customWidth="1"/>
    <col min="3086" max="3086" width="5.28515625" style="12" customWidth="1"/>
    <col min="3087" max="3087" width="5.7109375" style="12" customWidth="1"/>
    <col min="3088" max="3091" width="3.28515625" style="12" customWidth="1"/>
    <col min="3092" max="3092" width="1.7109375" style="12" customWidth="1"/>
    <col min="3093" max="3329" width="11.42578125" style="12"/>
    <col min="3330" max="3330" width="41.5703125" style="12" customWidth="1"/>
    <col min="3331" max="3331" width="18.7109375" style="12" customWidth="1"/>
    <col min="3332" max="3332" width="16.5703125" style="12" customWidth="1"/>
    <col min="3333" max="3333" width="23.42578125" style="12" customWidth="1"/>
    <col min="3334" max="3334" width="19" style="12" customWidth="1"/>
    <col min="3335" max="3335" width="14" style="12" customWidth="1"/>
    <col min="3336" max="3340" width="11.85546875" style="12" customWidth="1"/>
    <col min="3341" max="3341" width="15.7109375" style="12" customWidth="1"/>
    <col min="3342" max="3342" width="5.28515625" style="12" customWidth="1"/>
    <col min="3343" max="3343" width="5.7109375" style="12" customWidth="1"/>
    <col min="3344" max="3347" width="3.28515625" style="12" customWidth="1"/>
    <col min="3348" max="3348" width="1.7109375" style="12" customWidth="1"/>
    <col min="3349" max="3585" width="11.42578125" style="12"/>
    <col min="3586" max="3586" width="41.5703125" style="12" customWidth="1"/>
    <col min="3587" max="3587" width="18.7109375" style="12" customWidth="1"/>
    <col min="3588" max="3588" width="16.5703125" style="12" customWidth="1"/>
    <col min="3589" max="3589" width="23.42578125" style="12" customWidth="1"/>
    <col min="3590" max="3590" width="19" style="12" customWidth="1"/>
    <col min="3591" max="3591" width="14" style="12" customWidth="1"/>
    <col min="3592" max="3596" width="11.85546875" style="12" customWidth="1"/>
    <col min="3597" max="3597" width="15.7109375" style="12" customWidth="1"/>
    <col min="3598" max="3598" width="5.28515625" style="12" customWidth="1"/>
    <col min="3599" max="3599" width="5.7109375" style="12" customWidth="1"/>
    <col min="3600" max="3603" width="3.28515625" style="12" customWidth="1"/>
    <col min="3604" max="3604" width="1.7109375" style="12" customWidth="1"/>
    <col min="3605" max="3841" width="11.42578125" style="12"/>
    <col min="3842" max="3842" width="41.5703125" style="12" customWidth="1"/>
    <col min="3843" max="3843" width="18.7109375" style="12" customWidth="1"/>
    <col min="3844" max="3844" width="16.5703125" style="12" customWidth="1"/>
    <col min="3845" max="3845" width="23.42578125" style="12" customWidth="1"/>
    <col min="3846" max="3846" width="19" style="12" customWidth="1"/>
    <col min="3847" max="3847" width="14" style="12" customWidth="1"/>
    <col min="3848" max="3852" width="11.85546875" style="12" customWidth="1"/>
    <col min="3853" max="3853" width="15.7109375" style="12" customWidth="1"/>
    <col min="3854" max="3854" width="5.28515625" style="12" customWidth="1"/>
    <col min="3855" max="3855" width="5.7109375" style="12" customWidth="1"/>
    <col min="3856" max="3859" width="3.28515625" style="12" customWidth="1"/>
    <col min="3860" max="3860" width="1.7109375" style="12" customWidth="1"/>
    <col min="3861" max="4097" width="11.42578125" style="12"/>
    <col min="4098" max="4098" width="41.5703125" style="12" customWidth="1"/>
    <col min="4099" max="4099" width="18.7109375" style="12" customWidth="1"/>
    <col min="4100" max="4100" width="16.5703125" style="12" customWidth="1"/>
    <col min="4101" max="4101" width="23.42578125" style="12" customWidth="1"/>
    <col min="4102" max="4102" width="19" style="12" customWidth="1"/>
    <col min="4103" max="4103" width="14" style="12" customWidth="1"/>
    <col min="4104" max="4108" width="11.85546875" style="12" customWidth="1"/>
    <col min="4109" max="4109" width="15.7109375" style="12" customWidth="1"/>
    <col min="4110" max="4110" width="5.28515625" style="12" customWidth="1"/>
    <col min="4111" max="4111" width="5.7109375" style="12" customWidth="1"/>
    <col min="4112" max="4115" width="3.28515625" style="12" customWidth="1"/>
    <col min="4116" max="4116" width="1.7109375" style="12" customWidth="1"/>
    <col min="4117" max="4353" width="11.42578125" style="12"/>
    <col min="4354" max="4354" width="41.5703125" style="12" customWidth="1"/>
    <col min="4355" max="4355" width="18.7109375" style="12" customWidth="1"/>
    <col min="4356" max="4356" width="16.5703125" style="12" customWidth="1"/>
    <col min="4357" max="4357" width="23.42578125" style="12" customWidth="1"/>
    <col min="4358" max="4358" width="19" style="12" customWidth="1"/>
    <col min="4359" max="4359" width="14" style="12" customWidth="1"/>
    <col min="4360" max="4364" width="11.85546875" style="12" customWidth="1"/>
    <col min="4365" max="4365" width="15.7109375" style="12" customWidth="1"/>
    <col min="4366" max="4366" width="5.28515625" style="12" customWidth="1"/>
    <col min="4367" max="4367" width="5.7109375" style="12" customWidth="1"/>
    <col min="4368" max="4371" width="3.28515625" style="12" customWidth="1"/>
    <col min="4372" max="4372" width="1.7109375" style="12" customWidth="1"/>
    <col min="4373" max="4609" width="11.42578125" style="12"/>
    <col min="4610" max="4610" width="41.5703125" style="12" customWidth="1"/>
    <col min="4611" max="4611" width="18.7109375" style="12" customWidth="1"/>
    <col min="4612" max="4612" width="16.5703125" style="12" customWidth="1"/>
    <col min="4613" max="4613" width="23.42578125" style="12" customWidth="1"/>
    <col min="4614" max="4614" width="19" style="12" customWidth="1"/>
    <col min="4615" max="4615" width="14" style="12" customWidth="1"/>
    <col min="4616" max="4620" width="11.85546875" style="12" customWidth="1"/>
    <col min="4621" max="4621" width="15.7109375" style="12" customWidth="1"/>
    <col min="4622" max="4622" width="5.28515625" style="12" customWidth="1"/>
    <col min="4623" max="4623" width="5.7109375" style="12" customWidth="1"/>
    <col min="4624" max="4627" width="3.28515625" style="12" customWidth="1"/>
    <col min="4628" max="4628" width="1.7109375" style="12" customWidth="1"/>
    <col min="4629" max="4865" width="11.42578125" style="12"/>
    <col min="4866" max="4866" width="41.5703125" style="12" customWidth="1"/>
    <col min="4867" max="4867" width="18.7109375" style="12" customWidth="1"/>
    <col min="4868" max="4868" width="16.5703125" style="12" customWidth="1"/>
    <col min="4869" max="4869" width="23.42578125" style="12" customWidth="1"/>
    <col min="4870" max="4870" width="19" style="12" customWidth="1"/>
    <col min="4871" max="4871" width="14" style="12" customWidth="1"/>
    <col min="4872" max="4876" width="11.85546875" style="12" customWidth="1"/>
    <col min="4877" max="4877" width="15.7109375" style="12" customWidth="1"/>
    <col min="4878" max="4878" width="5.28515625" style="12" customWidth="1"/>
    <col min="4879" max="4879" width="5.7109375" style="12" customWidth="1"/>
    <col min="4880" max="4883" width="3.28515625" style="12" customWidth="1"/>
    <col min="4884" max="4884" width="1.7109375" style="12" customWidth="1"/>
    <col min="4885" max="5121" width="11.42578125" style="12"/>
    <col min="5122" max="5122" width="41.5703125" style="12" customWidth="1"/>
    <col min="5123" max="5123" width="18.7109375" style="12" customWidth="1"/>
    <col min="5124" max="5124" width="16.5703125" style="12" customWidth="1"/>
    <col min="5125" max="5125" width="23.42578125" style="12" customWidth="1"/>
    <col min="5126" max="5126" width="19" style="12" customWidth="1"/>
    <col min="5127" max="5127" width="14" style="12" customWidth="1"/>
    <col min="5128" max="5132" width="11.85546875" style="12" customWidth="1"/>
    <col min="5133" max="5133" width="15.7109375" style="12" customWidth="1"/>
    <col min="5134" max="5134" width="5.28515625" style="12" customWidth="1"/>
    <col min="5135" max="5135" width="5.7109375" style="12" customWidth="1"/>
    <col min="5136" max="5139" width="3.28515625" style="12" customWidth="1"/>
    <col min="5140" max="5140" width="1.7109375" style="12" customWidth="1"/>
    <col min="5141" max="5377" width="11.42578125" style="12"/>
    <col min="5378" max="5378" width="41.5703125" style="12" customWidth="1"/>
    <col min="5379" max="5379" width="18.7109375" style="12" customWidth="1"/>
    <col min="5380" max="5380" width="16.5703125" style="12" customWidth="1"/>
    <col min="5381" max="5381" width="23.42578125" style="12" customWidth="1"/>
    <col min="5382" max="5382" width="19" style="12" customWidth="1"/>
    <col min="5383" max="5383" width="14" style="12" customWidth="1"/>
    <col min="5384" max="5388" width="11.85546875" style="12" customWidth="1"/>
    <col min="5389" max="5389" width="15.7109375" style="12" customWidth="1"/>
    <col min="5390" max="5390" width="5.28515625" style="12" customWidth="1"/>
    <col min="5391" max="5391" width="5.7109375" style="12" customWidth="1"/>
    <col min="5392" max="5395" width="3.28515625" style="12" customWidth="1"/>
    <col min="5396" max="5396" width="1.7109375" style="12" customWidth="1"/>
    <col min="5397" max="5633" width="11.42578125" style="12"/>
    <col min="5634" max="5634" width="41.5703125" style="12" customWidth="1"/>
    <col min="5635" max="5635" width="18.7109375" style="12" customWidth="1"/>
    <col min="5636" max="5636" width="16.5703125" style="12" customWidth="1"/>
    <col min="5637" max="5637" width="23.42578125" style="12" customWidth="1"/>
    <col min="5638" max="5638" width="19" style="12" customWidth="1"/>
    <col min="5639" max="5639" width="14" style="12" customWidth="1"/>
    <col min="5640" max="5644" width="11.85546875" style="12" customWidth="1"/>
    <col min="5645" max="5645" width="15.7109375" style="12" customWidth="1"/>
    <col min="5646" max="5646" width="5.28515625" style="12" customWidth="1"/>
    <col min="5647" max="5647" width="5.7109375" style="12" customWidth="1"/>
    <col min="5648" max="5651" width="3.28515625" style="12" customWidth="1"/>
    <col min="5652" max="5652" width="1.7109375" style="12" customWidth="1"/>
    <col min="5653" max="5889" width="11.42578125" style="12"/>
    <col min="5890" max="5890" width="41.5703125" style="12" customWidth="1"/>
    <col min="5891" max="5891" width="18.7109375" style="12" customWidth="1"/>
    <col min="5892" max="5892" width="16.5703125" style="12" customWidth="1"/>
    <col min="5893" max="5893" width="23.42578125" style="12" customWidth="1"/>
    <col min="5894" max="5894" width="19" style="12" customWidth="1"/>
    <col min="5895" max="5895" width="14" style="12" customWidth="1"/>
    <col min="5896" max="5900" width="11.85546875" style="12" customWidth="1"/>
    <col min="5901" max="5901" width="15.7109375" style="12" customWidth="1"/>
    <col min="5902" max="5902" width="5.28515625" style="12" customWidth="1"/>
    <col min="5903" max="5903" width="5.7109375" style="12" customWidth="1"/>
    <col min="5904" max="5907" width="3.28515625" style="12" customWidth="1"/>
    <col min="5908" max="5908" width="1.7109375" style="12" customWidth="1"/>
    <col min="5909" max="6145" width="11.42578125" style="12"/>
    <col min="6146" max="6146" width="41.5703125" style="12" customWidth="1"/>
    <col min="6147" max="6147" width="18.7109375" style="12" customWidth="1"/>
    <col min="6148" max="6148" width="16.5703125" style="12" customWidth="1"/>
    <col min="6149" max="6149" width="23.42578125" style="12" customWidth="1"/>
    <col min="6150" max="6150" width="19" style="12" customWidth="1"/>
    <col min="6151" max="6151" width="14" style="12" customWidth="1"/>
    <col min="6152" max="6156" width="11.85546875" style="12" customWidth="1"/>
    <col min="6157" max="6157" width="15.7109375" style="12" customWidth="1"/>
    <col min="6158" max="6158" width="5.28515625" style="12" customWidth="1"/>
    <col min="6159" max="6159" width="5.7109375" style="12" customWidth="1"/>
    <col min="6160" max="6163" width="3.28515625" style="12" customWidth="1"/>
    <col min="6164" max="6164" width="1.7109375" style="12" customWidth="1"/>
    <col min="6165" max="6401" width="11.42578125" style="12"/>
    <col min="6402" max="6402" width="41.5703125" style="12" customWidth="1"/>
    <col min="6403" max="6403" width="18.7109375" style="12" customWidth="1"/>
    <col min="6404" max="6404" width="16.5703125" style="12" customWidth="1"/>
    <col min="6405" max="6405" width="23.42578125" style="12" customWidth="1"/>
    <col min="6406" max="6406" width="19" style="12" customWidth="1"/>
    <col min="6407" max="6407" width="14" style="12" customWidth="1"/>
    <col min="6408" max="6412" width="11.85546875" style="12" customWidth="1"/>
    <col min="6413" max="6413" width="15.7109375" style="12" customWidth="1"/>
    <col min="6414" max="6414" width="5.28515625" style="12" customWidth="1"/>
    <col min="6415" max="6415" width="5.7109375" style="12" customWidth="1"/>
    <col min="6416" max="6419" width="3.28515625" style="12" customWidth="1"/>
    <col min="6420" max="6420" width="1.7109375" style="12" customWidth="1"/>
    <col min="6421" max="6657" width="11.42578125" style="12"/>
    <col min="6658" max="6658" width="41.5703125" style="12" customWidth="1"/>
    <col min="6659" max="6659" width="18.7109375" style="12" customWidth="1"/>
    <col min="6660" max="6660" width="16.5703125" style="12" customWidth="1"/>
    <col min="6661" max="6661" width="23.42578125" style="12" customWidth="1"/>
    <col min="6662" max="6662" width="19" style="12" customWidth="1"/>
    <col min="6663" max="6663" width="14" style="12" customWidth="1"/>
    <col min="6664" max="6668" width="11.85546875" style="12" customWidth="1"/>
    <col min="6669" max="6669" width="15.7109375" style="12" customWidth="1"/>
    <col min="6670" max="6670" width="5.28515625" style="12" customWidth="1"/>
    <col min="6671" max="6671" width="5.7109375" style="12" customWidth="1"/>
    <col min="6672" max="6675" width="3.28515625" style="12" customWidth="1"/>
    <col min="6676" max="6676" width="1.7109375" style="12" customWidth="1"/>
    <col min="6677" max="6913" width="11.42578125" style="12"/>
    <col min="6914" max="6914" width="41.5703125" style="12" customWidth="1"/>
    <col min="6915" max="6915" width="18.7109375" style="12" customWidth="1"/>
    <col min="6916" max="6916" width="16.5703125" style="12" customWidth="1"/>
    <col min="6917" max="6917" width="23.42578125" style="12" customWidth="1"/>
    <col min="6918" max="6918" width="19" style="12" customWidth="1"/>
    <col min="6919" max="6919" width="14" style="12" customWidth="1"/>
    <col min="6920" max="6924" width="11.85546875" style="12" customWidth="1"/>
    <col min="6925" max="6925" width="15.7109375" style="12" customWidth="1"/>
    <col min="6926" max="6926" width="5.28515625" style="12" customWidth="1"/>
    <col min="6927" max="6927" width="5.7109375" style="12" customWidth="1"/>
    <col min="6928" max="6931" width="3.28515625" style="12" customWidth="1"/>
    <col min="6932" max="6932" width="1.7109375" style="12" customWidth="1"/>
    <col min="6933" max="7169" width="11.42578125" style="12"/>
    <col min="7170" max="7170" width="41.5703125" style="12" customWidth="1"/>
    <col min="7171" max="7171" width="18.7109375" style="12" customWidth="1"/>
    <col min="7172" max="7172" width="16.5703125" style="12" customWidth="1"/>
    <col min="7173" max="7173" width="23.42578125" style="12" customWidth="1"/>
    <col min="7174" max="7174" width="19" style="12" customWidth="1"/>
    <col min="7175" max="7175" width="14" style="12" customWidth="1"/>
    <col min="7176" max="7180" width="11.85546875" style="12" customWidth="1"/>
    <col min="7181" max="7181" width="15.7109375" style="12" customWidth="1"/>
    <col min="7182" max="7182" width="5.28515625" style="12" customWidth="1"/>
    <col min="7183" max="7183" width="5.7109375" style="12" customWidth="1"/>
    <col min="7184" max="7187" width="3.28515625" style="12" customWidth="1"/>
    <col min="7188" max="7188" width="1.7109375" style="12" customWidth="1"/>
    <col min="7189" max="7425" width="11.42578125" style="12"/>
    <col min="7426" max="7426" width="41.5703125" style="12" customWidth="1"/>
    <col min="7427" max="7427" width="18.7109375" style="12" customWidth="1"/>
    <col min="7428" max="7428" width="16.5703125" style="12" customWidth="1"/>
    <col min="7429" max="7429" width="23.42578125" style="12" customWidth="1"/>
    <col min="7430" max="7430" width="19" style="12" customWidth="1"/>
    <col min="7431" max="7431" width="14" style="12" customWidth="1"/>
    <col min="7432" max="7436" width="11.85546875" style="12" customWidth="1"/>
    <col min="7437" max="7437" width="15.7109375" style="12" customWidth="1"/>
    <col min="7438" max="7438" width="5.28515625" style="12" customWidth="1"/>
    <col min="7439" max="7439" width="5.7109375" style="12" customWidth="1"/>
    <col min="7440" max="7443" width="3.28515625" style="12" customWidth="1"/>
    <col min="7444" max="7444" width="1.7109375" style="12" customWidth="1"/>
    <col min="7445" max="7681" width="11.42578125" style="12"/>
    <col min="7682" max="7682" width="41.5703125" style="12" customWidth="1"/>
    <col min="7683" max="7683" width="18.7109375" style="12" customWidth="1"/>
    <col min="7684" max="7684" width="16.5703125" style="12" customWidth="1"/>
    <col min="7685" max="7685" width="23.42578125" style="12" customWidth="1"/>
    <col min="7686" max="7686" width="19" style="12" customWidth="1"/>
    <col min="7687" max="7687" width="14" style="12" customWidth="1"/>
    <col min="7688" max="7692" width="11.85546875" style="12" customWidth="1"/>
    <col min="7693" max="7693" width="15.7109375" style="12" customWidth="1"/>
    <col min="7694" max="7694" width="5.28515625" style="12" customWidth="1"/>
    <col min="7695" max="7695" width="5.7109375" style="12" customWidth="1"/>
    <col min="7696" max="7699" width="3.28515625" style="12" customWidth="1"/>
    <col min="7700" max="7700" width="1.7109375" style="12" customWidth="1"/>
    <col min="7701" max="7937" width="11.42578125" style="12"/>
    <col min="7938" max="7938" width="41.5703125" style="12" customWidth="1"/>
    <col min="7939" max="7939" width="18.7109375" style="12" customWidth="1"/>
    <col min="7940" max="7940" width="16.5703125" style="12" customWidth="1"/>
    <col min="7941" max="7941" width="23.42578125" style="12" customWidth="1"/>
    <col min="7942" max="7942" width="19" style="12" customWidth="1"/>
    <col min="7943" max="7943" width="14" style="12" customWidth="1"/>
    <col min="7944" max="7948" width="11.85546875" style="12" customWidth="1"/>
    <col min="7949" max="7949" width="15.7109375" style="12" customWidth="1"/>
    <col min="7950" max="7950" width="5.28515625" style="12" customWidth="1"/>
    <col min="7951" max="7951" width="5.7109375" style="12" customWidth="1"/>
    <col min="7952" max="7955" width="3.28515625" style="12" customWidth="1"/>
    <col min="7956" max="7956" width="1.7109375" style="12" customWidth="1"/>
    <col min="7957" max="8193" width="11.42578125" style="12"/>
    <col min="8194" max="8194" width="41.5703125" style="12" customWidth="1"/>
    <col min="8195" max="8195" width="18.7109375" style="12" customWidth="1"/>
    <col min="8196" max="8196" width="16.5703125" style="12" customWidth="1"/>
    <col min="8197" max="8197" width="23.42578125" style="12" customWidth="1"/>
    <col min="8198" max="8198" width="19" style="12" customWidth="1"/>
    <col min="8199" max="8199" width="14" style="12" customWidth="1"/>
    <col min="8200" max="8204" width="11.85546875" style="12" customWidth="1"/>
    <col min="8205" max="8205" width="15.7109375" style="12" customWidth="1"/>
    <col min="8206" max="8206" width="5.28515625" style="12" customWidth="1"/>
    <col min="8207" max="8207" width="5.7109375" style="12" customWidth="1"/>
    <col min="8208" max="8211" width="3.28515625" style="12" customWidth="1"/>
    <col min="8212" max="8212" width="1.7109375" style="12" customWidth="1"/>
    <col min="8213" max="8449" width="11.42578125" style="12"/>
    <col min="8450" max="8450" width="41.5703125" style="12" customWidth="1"/>
    <col min="8451" max="8451" width="18.7109375" style="12" customWidth="1"/>
    <col min="8452" max="8452" width="16.5703125" style="12" customWidth="1"/>
    <col min="8453" max="8453" width="23.42578125" style="12" customWidth="1"/>
    <col min="8454" max="8454" width="19" style="12" customWidth="1"/>
    <col min="8455" max="8455" width="14" style="12" customWidth="1"/>
    <col min="8456" max="8460" width="11.85546875" style="12" customWidth="1"/>
    <col min="8461" max="8461" width="15.7109375" style="12" customWidth="1"/>
    <col min="8462" max="8462" width="5.28515625" style="12" customWidth="1"/>
    <col min="8463" max="8463" width="5.7109375" style="12" customWidth="1"/>
    <col min="8464" max="8467" width="3.28515625" style="12" customWidth="1"/>
    <col min="8468" max="8468" width="1.7109375" style="12" customWidth="1"/>
    <col min="8469" max="8705" width="11.42578125" style="12"/>
    <col min="8706" max="8706" width="41.5703125" style="12" customWidth="1"/>
    <col min="8707" max="8707" width="18.7109375" style="12" customWidth="1"/>
    <col min="8708" max="8708" width="16.5703125" style="12" customWidth="1"/>
    <col min="8709" max="8709" width="23.42578125" style="12" customWidth="1"/>
    <col min="8710" max="8710" width="19" style="12" customWidth="1"/>
    <col min="8711" max="8711" width="14" style="12" customWidth="1"/>
    <col min="8712" max="8716" width="11.85546875" style="12" customWidth="1"/>
    <col min="8717" max="8717" width="15.7109375" style="12" customWidth="1"/>
    <col min="8718" max="8718" width="5.28515625" style="12" customWidth="1"/>
    <col min="8719" max="8719" width="5.7109375" style="12" customWidth="1"/>
    <col min="8720" max="8723" width="3.28515625" style="12" customWidth="1"/>
    <col min="8724" max="8724" width="1.7109375" style="12" customWidth="1"/>
    <col min="8725" max="8961" width="11.42578125" style="12"/>
    <col min="8962" max="8962" width="41.5703125" style="12" customWidth="1"/>
    <col min="8963" max="8963" width="18.7109375" style="12" customWidth="1"/>
    <col min="8964" max="8964" width="16.5703125" style="12" customWidth="1"/>
    <col min="8965" max="8965" width="23.42578125" style="12" customWidth="1"/>
    <col min="8966" max="8966" width="19" style="12" customWidth="1"/>
    <col min="8967" max="8967" width="14" style="12" customWidth="1"/>
    <col min="8968" max="8972" width="11.85546875" style="12" customWidth="1"/>
    <col min="8973" max="8973" width="15.7109375" style="12" customWidth="1"/>
    <col min="8974" max="8974" width="5.28515625" style="12" customWidth="1"/>
    <col min="8975" max="8975" width="5.7109375" style="12" customWidth="1"/>
    <col min="8976" max="8979" width="3.28515625" style="12" customWidth="1"/>
    <col min="8980" max="8980" width="1.7109375" style="12" customWidth="1"/>
    <col min="8981" max="9217" width="11.42578125" style="12"/>
    <col min="9218" max="9218" width="41.5703125" style="12" customWidth="1"/>
    <col min="9219" max="9219" width="18.7109375" style="12" customWidth="1"/>
    <col min="9220" max="9220" width="16.5703125" style="12" customWidth="1"/>
    <col min="9221" max="9221" width="23.42578125" style="12" customWidth="1"/>
    <col min="9222" max="9222" width="19" style="12" customWidth="1"/>
    <col min="9223" max="9223" width="14" style="12" customWidth="1"/>
    <col min="9224" max="9228" width="11.85546875" style="12" customWidth="1"/>
    <col min="9229" max="9229" width="15.7109375" style="12" customWidth="1"/>
    <col min="9230" max="9230" width="5.28515625" style="12" customWidth="1"/>
    <col min="9231" max="9231" width="5.7109375" style="12" customWidth="1"/>
    <col min="9232" max="9235" width="3.28515625" style="12" customWidth="1"/>
    <col min="9236" max="9236" width="1.7109375" style="12" customWidth="1"/>
    <col min="9237" max="9473" width="11.42578125" style="12"/>
    <col min="9474" max="9474" width="41.5703125" style="12" customWidth="1"/>
    <col min="9475" max="9475" width="18.7109375" style="12" customWidth="1"/>
    <col min="9476" max="9476" width="16.5703125" style="12" customWidth="1"/>
    <col min="9477" max="9477" width="23.42578125" style="12" customWidth="1"/>
    <col min="9478" max="9478" width="19" style="12" customWidth="1"/>
    <col min="9479" max="9479" width="14" style="12" customWidth="1"/>
    <col min="9480" max="9484" width="11.85546875" style="12" customWidth="1"/>
    <col min="9485" max="9485" width="15.7109375" style="12" customWidth="1"/>
    <col min="9486" max="9486" width="5.28515625" style="12" customWidth="1"/>
    <col min="9487" max="9487" width="5.7109375" style="12" customWidth="1"/>
    <col min="9488" max="9491" width="3.28515625" style="12" customWidth="1"/>
    <col min="9492" max="9492" width="1.7109375" style="12" customWidth="1"/>
    <col min="9493" max="9729" width="11.42578125" style="12"/>
    <col min="9730" max="9730" width="41.5703125" style="12" customWidth="1"/>
    <col min="9731" max="9731" width="18.7109375" style="12" customWidth="1"/>
    <col min="9732" max="9732" width="16.5703125" style="12" customWidth="1"/>
    <col min="9733" max="9733" width="23.42578125" style="12" customWidth="1"/>
    <col min="9734" max="9734" width="19" style="12" customWidth="1"/>
    <col min="9735" max="9735" width="14" style="12" customWidth="1"/>
    <col min="9736" max="9740" width="11.85546875" style="12" customWidth="1"/>
    <col min="9741" max="9741" width="15.7109375" style="12" customWidth="1"/>
    <col min="9742" max="9742" width="5.28515625" style="12" customWidth="1"/>
    <col min="9743" max="9743" width="5.7109375" style="12" customWidth="1"/>
    <col min="9744" max="9747" width="3.28515625" style="12" customWidth="1"/>
    <col min="9748" max="9748" width="1.7109375" style="12" customWidth="1"/>
    <col min="9749" max="9985" width="11.42578125" style="12"/>
    <col min="9986" max="9986" width="41.5703125" style="12" customWidth="1"/>
    <col min="9987" max="9987" width="18.7109375" style="12" customWidth="1"/>
    <col min="9988" max="9988" width="16.5703125" style="12" customWidth="1"/>
    <col min="9989" max="9989" width="23.42578125" style="12" customWidth="1"/>
    <col min="9990" max="9990" width="19" style="12" customWidth="1"/>
    <col min="9991" max="9991" width="14" style="12" customWidth="1"/>
    <col min="9992" max="9996" width="11.85546875" style="12" customWidth="1"/>
    <col min="9997" max="9997" width="15.7109375" style="12" customWidth="1"/>
    <col min="9998" max="9998" width="5.28515625" style="12" customWidth="1"/>
    <col min="9999" max="9999" width="5.7109375" style="12" customWidth="1"/>
    <col min="10000" max="10003" width="3.28515625" style="12" customWidth="1"/>
    <col min="10004" max="10004" width="1.7109375" style="12" customWidth="1"/>
    <col min="10005" max="10241" width="11.42578125" style="12"/>
    <col min="10242" max="10242" width="41.5703125" style="12" customWidth="1"/>
    <col min="10243" max="10243" width="18.7109375" style="12" customWidth="1"/>
    <col min="10244" max="10244" width="16.5703125" style="12" customWidth="1"/>
    <col min="10245" max="10245" width="23.42578125" style="12" customWidth="1"/>
    <col min="10246" max="10246" width="19" style="12" customWidth="1"/>
    <col min="10247" max="10247" width="14" style="12" customWidth="1"/>
    <col min="10248" max="10252" width="11.85546875" style="12" customWidth="1"/>
    <col min="10253" max="10253" width="15.7109375" style="12" customWidth="1"/>
    <col min="10254" max="10254" width="5.28515625" style="12" customWidth="1"/>
    <col min="10255" max="10255" width="5.7109375" style="12" customWidth="1"/>
    <col min="10256" max="10259" width="3.28515625" style="12" customWidth="1"/>
    <col min="10260" max="10260" width="1.7109375" style="12" customWidth="1"/>
    <col min="10261" max="10497" width="11.42578125" style="12"/>
    <col min="10498" max="10498" width="41.5703125" style="12" customWidth="1"/>
    <col min="10499" max="10499" width="18.7109375" style="12" customWidth="1"/>
    <col min="10500" max="10500" width="16.5703125" style="12" customWidth="1"/>
    <col min="10501" max="10501" width="23.42578125" style="12" customWidth="1"/>
    <col min="10502" max="10502" width="19" style="12" customWidth="1"/>
    <col min="10503" max="10503" width="14" style="12" customWidth="1"/>
    <col min="10504" max="10508" width="11.85546875" style="12" customWidth="1"/>
    <col min="10509" max="10509" width="15.7109375" style="12" customWidth="1"/>
    <col min="10510" max="10510" width="5.28515625" style="12" customWidth="1"/>
    <col min="10511" max="10511" width="5.7109375" style="12" customWidth="1"/>
    <col min="10512" max="10515" width="3.28515625" style="12" customWidth="1"/>
    <col min="10516" max="10516" width="1.7109375" style="12" customWidth="1"/>
    <col min="10517" max="10753" width="11.42578125" style="12"/>
    <col min="10754" max="10754" width="41.5703125" style="12" customWidth="1"/>
    <col min="10755" max="10755" width="18.7109375" style="12" customWidth="1"/>
    <col min="10756" max="10756" width="16.5703125" style="12" customWidth="1"/>
    <col min="10757" max="10757" width="23.42578125" style="12" customWidth="1"/>
    <col min="10758" max="10758" width="19" style="12" customWidth="1"/>
    <col min="10759" max="10759" width="14" style="12" customWidth="1"/>
    <col min="10760" max="10764" width="11.85546875" style="12" customWidth="1"/>
    <col min="10765" max="10765" width="15.7109375" style="12" customWidth="1"/>
    <col min="10766" max="10766" width="5.28515625" style="12" customWidth="1"/>
    <col min="10767" max="10767" width="5.7109375" style="12" customWidth="1"/>
    <col min="10768" max="10771" width="3.28515625" style="12" customWidth="1"/>
    <col min="10772" max="10772" width="1.7109375" style="12" customWidth="1"/>
    <col min="10773" max="11009" width="11.42578125" style="12"/>
    <col min="11010" max="11010" width="41.5703125" style="12" customWidth="1"/>
    <col min="11011" max="11011" width="18.7109375" style="12" customWidth="1"/>
    <col min="11012" max="11012" width="16.5703125" style="12" customWidth="1"/>
    <col min="11013" max="11013" width="23.42578125" style="12" customWidth="1"/>
    <col min="11014" max="11014" width="19" style="12" customWidth="1"/>
    <col min="11015" max="11015" width="14" style="12" customWidth="1"/>
    <col min="11016" max="11020" width="11.85546875" style="12" customWidth="1"/>
    <col min="11021" max="11021" width="15.7109375" style="12" customWidth="1"/>
    <col min="11022" max="11022" width="5.28515625" style="12" customWidth="1"/>
    <col min="11023" max="11023" width="5.7109375" style="12" customWidth="1"/>
    <col min="11024" max="11027" width="3.28515625" style="12" customWidth="1"/>
    <col min="11028" max="11028" width="1.7109375" style="12" customWidth="1"/>
    <col min="11029" max="11265" width="11.42578125" style="12"/>
    <col min="11266" max="11266" width="41.5703125" style="12" customWidth="1"/>
    <col min="11267" max="11267" width="18.7109375" style="12" customWidth="1"/>
    <col min="11268" max="11268" width="16.5703125" style="12" customWidth="1"/>
    <col min="11269" max="11269" width="23.42578125" style="12" customWidth="1"/>
    <col min="11270" max="11270" width="19" style="12" customWidth="1"/>
    <col min="11271" max="11271" width="14" style="12" customWidth="1"/>
    <col min="11272" max="11276" width="11.85546875" style="12" customWidth="1"/>
    <col min="11277" max="11277" width="15.7109375" style="12" customWidth="1"/>
    <col min="11278" max="11278" width="5.28515625" style="12" customWidth="1"/>
    <col min="11279" max="11279" width="5.7109375" style="12" customWidth="1"/>
    <col min="11280" max="11283" width="3.28515625" style="12" customWidth="1"/>
    <col min="11284" max="11284" width="1.7109375" style="12" customWidth="1"/>
    <col min="11285" max="11521" width="11.42578125" style="12"/>
    <col min="11522" max="11522" width="41.5703125" style="12" customWidth="1"/>
    <col min="11523" max="11523" width="18.7109375" style="12" customWidth="1"/>
    <col min="11524" max="11524" width="16.5703125" style="12" customWidth="1"/>
    <col min="11525" max="11525" width="23.42578125" style="12" customWidth="1"/>
    <col min="11526" max="11526" width="19" style="12" customWidth="1"/>
    <col min="11527" max="11527" width="14" style="12" customWidth="1"/>
    <col min="11528" max="11532" width="11.85546875" style="12" customWidth="1"/>
    <col min="11533" max="11533" width="15.7109375" style="12" customWidth="1"/>
    <col min="11534" max="11534" width="5.28515625" style="12" customWidth="1"/>
    <col min="11535" max="11535" width="5.7109375" style="12" customWidth="1"/>
    <col min="11536" max="11539" width="3.28515625" style="12" customWidth="1"/>
    <col min="11540" max="11540" width="1.7109375" style="12" customWidth="1"/>
    <col min="11541" max="11777" width="11.42578125" style="12"/>
    <col min="11778" max="11778" width="41.5703125" style="12" customWidth="1"/>
    <col min="11779" max="11779" width="18.7109375" style="12" customWidth="1"/>
    <col min="11780" max="11780" width="16.5703125" style="12" customWidth="1"/>
    <col min="11781" max="11781" width="23.42578125" style="12" customWidth="1"/>
    <col min="11782" max="11782" width="19" style="12" customWidth="1"/>
    <col min="11783" max="11783" width="14" style="12" customWidth="1"/>
    <col min="11784" max="11788" width="11.85546875" style="12" customWidth="1"/>
    <col min="11789" max="11789" width="15.7109375" style="12" customWidth="1"/>
    <col min="11790" max="11790" width="5.28515625" style="12" customWidth="1"/>
    <col min="11791" max="11791" width="5.7109375" style="12" customWidth="1"/>
    <col min="11792" max="11795" width="3.28515625" style="12" customWidth="1"/>
    <col min="11796" max="11796" width="1.7109375" style="12" customWidth="1"/>
    <col min="11797" max="12033" width="11.42578125" style="12"/>
    <col min="12034" max="12034" width="41.5703125" style="12" customWidth="1"/>
    <col min="12035" max="12035" width="18.7109375" style="12" customWidth="1"/>
    <col min="12036" max="12036" width="16.5703125" style="12" customWidth="1"/>
    <col min="12037" max="12037" width="23.42578125" style="12" customWidth="1"/>
    <col min="12038" max="12038" width="19" style="12" customWidth="1"/>
    <col min="12039" max="12039" width="14" style="12" customWidth="1"/>
    <col min="12040" max="12044" width="11.85546875" style="12" customWidth="1"/>
    <col min="12045" max="12045" width="15.7109375" style="12" customWidth="1"/>
    <col min="12046" max="12046" width="5.28515625" style="12" customWidth="1"/>
    <col min="12047" max="12047" width="5.7109375" style="12" customWidth="1"/>
    <col min="12048" max="12051" width="3.28515625" style="12" customWidth="1"/>
    <col min="12052" max="12052" width="1.7109375" style="12" customWidth="1"/>
    <col min="12053" max="12289" width="11.42578125" style="12"/>
    <col min="12290" max="12290" width="41.5703125" style="12" customWidth="1"/>
    <col min="12291" max="12291" width="18.7109375" style="12" customWidth="1"/>
    <col min="12292" max="12292" width="16.5703125" style="12" customWidth="1"/>
    <col min="12293" max="12293" width="23.42578125" style="12" customWidth="1"/>
    <col min="12294" max="12294" width="19" style="12" customWidth="1"/>
    <col min="12295" max="12295" width="14" style="12" customWidth="1"/>
    <col min="12296" max="12300" width="11.85546875" style="12" customWidth="1"/>
    <col min="12301" max="12301" width="15.7109375" style="12" customWidth="1"/>
    <col min="12302" max="12302" width="5.28515625" style="12" customWidth="1"/>
    <col min="12303" max="12303" width="5.7109375" style="12" customWidth="1"/>
    <col min="12304" max="12307" width="3.28515625" style="12" customWidth="1"/>
    <col min="12308" max="12308" width="1.7109375" style="12" customWidth="1"/>
    <col min="12309" max="12545" width="11.42578125" style="12"/>
    <col min="12546" max="12546" width="41.5703125" style="12" customWidth="1"/>
    <col min="12547" max="12547" width="18.7109375" style="12" customWidth="1"/>
    <col min="12548" max="12548" width="16.5703125" style="12" customWidth="1"/>
    <col min="12549" max="12549" width="23.42578125" style="12" customWidth="1"/>
    <col min="12550" max="12550" width="19" style="12" customWidth="1"/>
    <col min="12551" max="12551" width="14" style="12" customWidth="1"/>
    <col min="12552" max="12556" width="11.85546875" style="12" customWidth="1"/>
    <col min="12557" max="12557" width="15.7109375" style="12" customWidth="1"/>
    <col min="12558" max="12558" width="5.28515625" style="12" customWidth="1"/>
    <col min="12559" max="12559" width="5.7109375" style="12" customWidth="1"/>
    <col min="12560" max="12563" width="3.28515625" style="12" customWidth="1"/>
    <col min="12564" max="12564" width="1.7109375" style="12" customWidth="1"/>
    <col min="12565" max="12801" width="11.42578125" style="12"/>
    <col min="12802" max="12802" width="41.5703125" style="12" customWidth="1"/>
    <col min="12803" max="12803" width="18.7109375" style="12" customWidth="1"/>
    <col min="12804" max="12804" width="16.5703125" style="12" customWidth="1"/>
    <col min="12805" max="12805" width="23.42578125" style="12" customWidth="1"/>
    <col min="12806" max="12806" width="19" style="12" customWidth="1"/>
    <col min="12807" max="12807" width="14" style="12" customWidth="1"/>
    <col min="12808" max="12812" width="11.85546875" style="12" customWidth="1"/>
    <col min="12813" max="12813" width="15.7109375" style="12" customWidth="1"/>
    <col min="12814" max="12814" width="5.28515625" style="12" customWidth="1"/>
    <col min="12815" max="12815" width="5.7109375" style="12" customWidth="1"/>
    <col min="12816" max="12819" width="3.28515625" style="12" customWidth="1"/>
    <col min="12820" max="12820" width="1.7109375" style="12" customWidth="1"/>
    <col min="12821" max="13057" width="11.42578125" style="12"/>
    <col min="13058" max="13058" width="41.5703125" style="12" customWidth="1"/>
    <col min="13059" max="13059" width="18.7109375" style="12" customWidth="1"/>
    <col min="13060" max="13060" width="16.5703125" style="12" customWidth="1"/>
    <col min="13061" max="13061" width="23.42578125" style="12" customWidth="1"/>
    <col min="13062" max="13062" width="19" style="12" customWidth="1"/>
    <col min="13063" max="13063" width="14" style="12" customWidth="1"/>
    <col min="13064" max="13068" width="11.85546875" style="12" customWidth="1"/>
    <col min="13069" max="13069" width="15.7109375" style="12" customWidth="1"/>
    <col min="13070" max="13070" width="5.28515625" style="12" customWidth="1"/>
    <col min="13071" max="13071" width="5.7109375" style="12" customWidth="1"/>
    <col min="13072" max="13075" width="3.28515625" style="12" customWidth="1"/>
    <col min="13076" max="13076" width="1.7109375" style="12" customWidth="1"/>
    <col min="13077" max="13313" width="11.42578125" style="12"/>
    <col min="13314" max="13314" width="41.5703125" style="12" customWidth="1"/>
    <col min="13315" max="13315" width="18.7109375" style="12" customWidth="1"/>
    <col min="13316" max="13316" width="16.5703125" style="12" customWidth="1"/>
    <col min="13317" max="13317" width="23.42578125" style="12" customWidth="1"/>
    <col min="13318" max="13318" width="19" style="12" customWidth="1"/>
    <col min="13319" max="13319" width="14" style="12" customWidth="1"/>
    <col min="13320" max="13324" width="11.85546875" style="12" customWidth="1"/>
    <col min="13325" max="13325" width="15.7109375" style="12" customWidth="1"/>
    <col min="13326" max="13326" width="5.28515625" style="12" customWidth="1"/>
    <col min="13327" max="13327" width="5.7109375" style="12" customWidth="1"/>
    <col min="13328" max="13331" width="3.28515625" style="12" customWidth="1"/>
    <col min="13332" max="13332" width="1.7109375" style="12" customWidth="1"/>
    <col min="13333" max="13569" width="11.42578125" style="12"/>
    <col min="13570" max="13570" width="41.5703125" style="12" customWidth="1"/>
    <col min="13571" max="13571" width="18.7109375" style="12" customWidth="1"/>
    <col min="13572" max="13572" width="16.5703125" style="12" customWidth="1"/>
    <col min="13573" max="13573" width="23.42578125" style="12" customWidth="1"/>
    <col min="13574" max="13574" width="19" style="12" customWidth="1"/>
    <col min="13575" max="13575" width="14" style="12" customWidth="1"/>
    <col min="13576" max="13580" width="11.85546875" style="12" customWidth="1"/>
    <col min="13581" max="13581" width="15.7109375" style="12" customWidth="1"/>
    <col min="13582" max="13582" width="5.28515625" style="12" customWidth="1"/>
    <col min="13583" max="13583" width="5.7109375" style="12" customWidth="1"/>
    <col min="13584" max="13587" width="3.28515625" style="12" customWidth="1"/>
    <col min="13588" max="13588" width="1.7109375" style="12" customWidth="1"/>
    <col min="13589" max="13825" width="11.42578125" style="12"/>
    <col min="13826" max="13826" width="41.5703125" style="12" customWidth="1"/>
    <col min="13827" max="13827" width="18.7109375" style="12" customWidth="1"/>
    <col min="13828" max="13828" width="16.5703125" style="12" customWidth="1"/>
    <col min="13829" max="13829" width="23.42578125" style="12" customWidth="1"/>
    <col min="13830" max="13830" width="19" style="12" customWidth="1"/>
    <col min="13831" max="13831" width="14" style="12" customWidth="1"/>
    <col min="13832" max="13836" width="11.85546875" style="12" customWidth="1"/>
    <col min="13837" max="13837" width="15.7109375" style="12" customWidth="1"/>
    <col min="13838" max="13838" width="5.28515625" style="12" customWidth="1"/>
    <col min="13839" max="13839" width="5.7109375" style="12" customWidth="1"/>
    <col min="13840" max="13843" width="3.28515625" style="12" customWidth="1"/>
    <col min="13844" max="13844" width="1.7109375" style="12" customWidth="1"/>
    <col min="13845" max="14081" width="11.42578125" style="12"/>
    <col min="14082" max="14082" width="41.5703125" style="12" customWidth="1"/>
    <col min="14083" max="14083" width="18.7109375" style="12" customWidth="1"/>
    <col min="14084" max="14084" width="16.5703125" style="12" customWidth="1"/>
    <col min="14085" max="14085" width="23.42578125" style="12" customWidth="1"/>
    <col min="14086" max="14086" width="19" style="12" customWidth="1"/>
    <col min="14087" max="14087" width="14" style="12" customWidth="1"/>
    <col min="14088" max="14092" width="11.85546875" style="12" customWidth="1"/>
    <col min="14093" max="14093" width="15.7109375" style="12" customWidth="1"/>
    <col min="14094" max="14094" width="5.28515625" style="12" customWidth="1"/>
    <col min="14095" max="14095" width="5.7109375" style="12" customWidth="1"/>
    <col min="14096" max="14099" width="3.28515625" style="12" customWidth="1"/>
    <col min="14100" max="14100" width="1.7109375" style="12" customWidth="1"/>
    <col min="14101" max="14337" width="11.42578125" style="12"/>
    <col min="14338" max="14338" width="41.5703125" style="12" customWidth="1"/>
    <col min="14339" max="14339" width="18.7109375" style="12" customWidth="1"/>
    <col min="14340" max="14340" width="16.5703125" style="12" customWidth="1"/>
    <col min="14341" max="14341" width="23.42578125" style="12" customWidth="1"/>
    <col min="14342" max="14342" width="19" style="12" customWidth="1"/>
    <col min="14343" max="14343" width="14" style="12" customWidth="1"/>
    <col min="14344" max="14348" width="11.85546875" style="12" customWidth="1"/>
    <col min="14349" max="14349" width="15.7109375" style="12" customWidth="1"/>
    <col min="14350" max="14350" width="5.28515625" style="12" customWidth="1"/>
    <col min="14351" max="14351" width="5.7109375" style="12" customWidth="1"/>
    <col min="14352" max="14355" width="3.28515625" style="12" customWidth="1"/>
    <col min="14356" max="14356" width="1.7109375" style="12" customWidth="1"/>
    <col min="14357" max="14593" width="11.42578125" style="12"/>
    <col min="14594" max="14594" width="41.5703125" style="12" customWidth="1"/>
    <col min="14595" max="14595" width="18.7109375" style="12" customWidth="1"/>
    <col min="14596" max="14596" width="16.5703125" style="12" customWidth="1"/>
    <col min="14597" max="14597" width="23.42578125" style="12" customWidth="1"/>
    <col min="14598" max="14598" width="19" style="12" customWidth="1"/>
    <col min="14599" max="14599" width="14" style="12" customWidth="1"/>
    <col min="14600" max="14604" width="11.85546875" style="12" customWidth="1"/>
    <col min="14605" max="14605" width="15.7109375" style="12" customWidth="1"/>
    <col min="14606" max="14606" width="5.28515625" style="12" customWidth="1"/>
    <col min="14607" max="14607" width="5.7109375" style="12" customWidth="1"/>
    <col min="14608" max="14611" width="3.28515625" style="12" customWidth="1"/>
    <col min="14612" max="14612" width="1.7109375" style="12" customWidth="1"/>
    <col min="14613" max="14849" width="11.42578125" style="12"/>
    <col min="14850" max="14850" width="41.5703125" style="12" customWidth="1"/>
    <col min="14851" max="14851" width="18.7109375" style="12" customWidth="1"/>
    <col min="14852" max="14852" width="16.5703125" style="12" customWidth="1"/>
    <col min="14853" max="14853" width="23.42578125" style="12" customWidth="1"/>
    <col min="14854" max="14854" width="19" style="12" customWidth="1"/>
    <col min="14855" max="14855" width="14" style="12" customWidth="1"/>
    <col min="14856" max="14860" width="11.85546875" style="12" customWidth="1"/>
    <col min="14861" max="14861" width="15.7109375" style="12" customWidth="1"/>
    <col min="14862" max="14862" width="5.28515625" style="12" customWidth="1"/>
    <col min="14863" max="14863" width="5.7109375" style="12" customWidth="1"/>
    <col min="14864" max="14867" width="3.28515625" style="12" customWidth="1"/>
    <col min="14868" max="14868" width="1.7109375" style="12" customWidth="1"/>
    <col min="14869" max="15105" width="11.42578125" style="12"/>
    <col min="15106" max="15106" width="41.5703125" style="12" customWidth="1"/>
    <col min="15107" max="15107" width="18.7109375" style="12" customWidth="1"/>
    <col min="15108" max="15108" width="16.5703125" style="12" customWidth="1"/>
    <col min="15109" max="15109" width="23.42578125" style="12" customWidth="1"/>
    <col min="15110" max="15110" width="19" style="12" customWidth="1"/>
    <col min="15111" max="15111" width="14" style="12" customWidth="1"/>
    <col min="15112" max="15116" width="11.85546875" style="12" customWidth="1"/>
    <col min="15117" max="15117" width="15.7109375" style="12" customWidth="1"/>
    <col min="15118" max="15118" width="5.28515625" style="12" customWidth="1"/>
    <col min="15119" max="15119" width="5.7109375" style="12" customWidth="1"/>
    <col min="15120" max="15123" width="3.28515625" style="12" customWidth="1"/>
    <col min="15124" max="15124" width="1.7109375" style="12" customWidth="1"/>
    <col min="15125" max="15361" width="11.42578125" style="12"/>
    <col min="15362" max="15362" width="41.5703125" style="12" customWidth="1"/>
    <col min="15363" max="15363" width="18.7109375" style="12" customWidth="1"/>
    <col min="15364" max="15364" width="16.5703125" style="12" customWidth="1"/>
    <col min="15365" max="15365" width="23.42578125" style="12" customWidth="1"/>
    <col min="15366" max="15366" width="19" style="12" customWidth="1"/>
    <col min="15367" max="15367" width="14" style="12" customWidth="1"/>
    <col min="15368" max="15372" width="11.85546875" style="12" customWidth="1"/>
    <col min="15373" max="15373" width="15.7109375" style="12" customWidth="1"/>
    <col min="15374" max="15374" width="5.28515625" style="12" customWidth="1"/>
    <col min="15375" max="15375" width="5.7109375" style="12" customWidth="1"/>
    <col min="15376" max="15379" width="3.28515625" style="12" customWidth="1"/>
    <col min="15380" max="15380" width="1.7109375" style="12" customWidth="1"/>
    <col min="15381" max="15617" width="11.42578125" style="12"/>
    <col min="15618" max="15618" width="41.5703125" style="12" customWidth="1"/>
    <col min="15619" max="15619" width="18.7109375" style="12" customWidth="1"/>
    <col min="15620" max="15620" width="16.5703125" style="12" customWidth="1"/>
    <col min="15621" max="15621" width="23.42578125" style="12" customWidth="1"/>
    <col min="15622" max="15622" width="19" style="12" customWidth="1"/>
    <col min="15623" max="15623" width="14" style="12" customWidth="1"/>
    <col min="15624" max="15628" width="11.85546875" style="12" customWidth="1"/>
    <col min="15629" max="15629" width="15.7109375" style="12" customWidth="1"/>
    <col min="15630" max="15630" width="5.28515625" style="12" customWidth="1"/>
    <col min="15631" max="15631" width="5.7109375" style="12" customWidth="1"/>
    <col min="15632" max="15635" width="3.28515625" style="12" customWidth="1"/>
    <col min="15636" max="15636" width="1.7109375" style="12" customWidth="1"/>
    <col min="15637" max="15873" width="11.42578125" style="12"/>
    <col min="15874" max="15874" width="41.5703125" style="12" customWidth="1"/>
    <col min="15875" max="15875" width="18.7109375" style="12" customWidth="1"/>
    <col min="15876" max="15876" width="16.5703125" style="12" customWidth="1"/>
    <col min="15877" max="15877" width="23.42578125" style="12" customWidth="1"/>
    <col min="15878" max="15878" width="19" style="12" customWidth="1"/>
    <col min="15879" max="15879" width="14" style="12" customWidth="1"/>
    <col min="15880" max="15884" width="11.85546875" style="12" customWidth="1"/>
    <col min="15885" max="15885" width="15.7109375" style="12" customWidth="1"/>
    <col min="15886" max="15886" width="5.28515625" style="12" customWidth="1"/>
    <col min="15887" max="15887" width="5.7109375" style="12" customWidth="1"/>
    <col min="15888" max="15891" width="3.28515625" style="12" customWidth="1"/>
    <col min="15892" max="15892" width="1.7109375" style="12" customWidth="1"/>
    <col min="15893" max="16129" width="11.42578125" style="12"/>
    <col min="16130" max="16130" width="41.5703125" style="12" customWidth="1"/>
    <col min="16131" max="16131" width="18.7109375" style="12" customWidth="1"/>
    <col min="16132" max="16132" width="16.5703125" style="12" customWidth="1"/>
    <col min="16133" max="16133" width="23.42578125" style="12" customWidth="1"/>
    <col min="16134" max="16134" width="19" style="12" customWidth="1"/>
    <col min="16135" max="16135" width="14" style="12" customWidth="1"/>
    <col min="16136" max="16140" width="11.85546875" style="12" customWidth="1"/>
    <col min="16141" max="16141" width="15.7109375" style="12" customWidth="1"/>
    <col min="16142" max="16142" width="5.28515625" style="12" customWidth="1"/>
    <col min="16143" max="16143" width="5.7109375" style="12" customWidth="1"/>
    <col min="16144" max="16147" width="3.28515625" style="12" customWidth="1"/>
    <col min="16148" max="16148" width="1.7109375" style="12" customWidth="1"/>
    <col min="16149" max="16384" width="11.42578125" style="12"/>
  </cols>
  <sheetData>
    <row r="1" spans="2:19" ht="24.95" customHeight="1" x14ac:dyDescent="0.35">
      <c r="B1" s="83" t="s">
        <v>5</v>
      </c>
      <c r="C1" s="83" t="s">
        <v>15</v>
      </c>
      <c r="D1" s="83"/>
      <c r="E1" s="83"/>
      <c r="F1" s="82"/>
      <c r="G1" s="82"/>
      <c r="H1" s="82"/>
      <c r="I1" s="82"/>
      <c r="J1" s="82"/>
      <c r="K1" s="82"/>
      <c r="L1" s="82"/>
      <c r="M1" s="82"/>
      <c r="N1" s="82"/>
      <c r="O1" s="82"/>
      <c r="P1" s="82"/>
      <c r="Q1" s="82"/>
      <c r="R1" s="82"/>
      <c r="S1" s="82"/>
    </row>
    <row r="2" spans="2:19" ht="24.95" customHeight="1" x14ac:dyDescent="0.35">
      <c r="B2" s="83" t="s">
        <v>5</v>
      </c>
      <c r="C2" s="85" t="s">
        <v>119</v>
      </c>
      <c r="D2" s="84"/>
      <c r="E2" s="83"/>
      <c r="F2" s="82"/>
      <c r="G2" s="82"/>
      <c r="H2" s="82"/>
      <c r="I2" s="82"/>
      <c r="J2" s="82"/>
      <c r="K2" s="82"/>
      <c r="L2" s="82"/>
      <c r="M2" s="82"/>
      <c r="N2" s="82"/>
      <c r="O2" s="82"/>
      <c r="P2" s="82"/>
      <c r="Q2" s="82"/>
      <c r="R2" s="82"/>
      <c r="S2" s="82"/>
    </row>
    <row r="3" spans="2:19" ht="24.95" customHeight="1" x14ac:dyDescent="0.35">
      <c r="B3" s="83" t="s">
        <v>17</v>
      </c>
      <c r="C3" s="80" t="s">
        <v>118</v>
      </c>
      <c r="D3" s="80"/>
      <c r="E3" s="83"/>
      <c r="F3" s="82"/>
      <c r="G3" s="82"/>
      <c r="H3" s="82"/>
      <c r="I3" s="82"/>
      <c r="J3" s="82"/>
      <c r="K3" s="82"/>
      <c r="L3" s="82"/>
      <c r="M3" s="82"/>
      <c r="N3" s="82"/>
      <c r="O3" s="82"/>
      <c r="P3" s="82"/>
      <c r="Q3" s="82"/>
      <c r="R3" s="82"/>
      <c r="S3" s="82"/>
    </row>
    <row r="4" spans="2:19" ht="24.95" customHeight="1" x14ac:dyDescent="0.35">
      <c r="B4" s="83" t="s">
        <v>18</v>
      </c>
      <c r="C4" s="80" t="s">
        <v>117</v>
      </c>
      <c r="D4" s="83"/>
      <c r="E4" s="83"/>
      <c r="F4" s="82"/>
      <c r="G4" s="82"/>
      <c r="H4" s="82"/>
      <c r="I4" s="82"/>
      <c r="J4" s="82"/>
      <c r="K4" s="82"/>
      <c r="L4" s="82"/>
      <c r="M4" s="82"/>
      <c r="N4" s="82"/>
      <c r="O4" s="82"/>
      <c r="P4" s="82"/>
      <c r="Q4" s="82"/>
      <c r="R4" s="82"/>
      <c r="S4" s="82"/>
    </row>
    <row r="5" spans="2:19" ht="35.1" customHeight="1" x14ac:dyDescent="0.35">
      <c r="B5" s="80" t="s">
        <v>16</v>
      </c>
      <c r="C5" s="242" t="s">
        <v>116</v>
      </c>
      <c r="D5" s="242"/>
      <c r="E5" s="242"/>
      <c r="F5" s="82"/>
      <c r="G5" s="82"/>
      <c r="H5" s="82"/>
      <c r="I5" s="82"/>
      <c r="J5" s="82"/>
      <c r="K5" s="82"/>
      <c r="L5" s="82"/>
      <c r="M5" s="82"/>
      <c r="N5" s="82"/>
      <c r="O5" s="82"/>
      <c r="P5" s="82"/>
      <c r="Q5" s="82"/>
      <c r="R5" s="82"/>
      <c r="S5" s="82"/>
    </row>
    <row r="6" spans="2:19" ht="52.5" customHeight="1" x14ac:dyDescent="0.35">
      <c r="B6" s="80" t="s">
        <v>115</v>
      </c>
      <c r="C6" s="242" t="s">
        <v>114</v>
      </c>
      <c r="D6" s="242"/>
      <c r="E6" s="242"/>
      <c r="F6" s="79"/>
      <c r="G6" s="79"/>
      <c r="H6" s="79"/>
      <c r="I6"/>
      <c r="J6" s="79"/>
      <c r="K6" s="79"/>
      <c r="L6" s="79"/>
      <c r="M6" s="79"/>
      <c r="N6" s="79"/>
      <c r="O6" s="79"/>
      <c r="P6" s="79"/>
      <c r="Q6" s="79"/>
      <c r="R6" s="79"/>
      <c r="S6" s="79"/>
    </row>
    <row r="7" spans="2:19" ht="22.5" customHeight="1" x14ac:dyDescent="0.35">
      <c r="B7" s="242" t="s">
        <v>113</v>
      </c>
      <c r="C7" s="242"/>
      <c r="D7" s="242"/>
      <c r="E7" s="242"/>
      <c r="F7" s="79"/>
      <c r="G7" s="79"/>
      <c r="H7" s="79"/>
      <c r="I7" s="79"/>
      <c r="J7" s="79"/>
      <c r="K7" s="80"/>
      <c r="L7" s="80"/>
      <c r="M7" s="80" t="s">
        <v>112</v>
      </c>
      <c r="N7" s="79"/>
      <c r="O7" s="79"/>
      <c r="P7" s="79"/>
      <c r="Q7" s="79"/>
      <c r="R7" s="79"/>
      <c r="S7" s="79"/>
    </row>
    <row r="8" spans="2:19" ht="24.95" customHeight="1" x14ac:dyDescent="0.35">
      <c r="B8" s="80" t="s">
        <v>111</v>
      </c>
      <c r="C8" s="80"/>
      <c r="D8" s="80"/>
      <c r="E8" s="79"/>
      <c r="F8" s="79"/>
      <c r="G8" s="79"/>
      <c r="H8" s="79"/>
      <c r="I8" s="79"/>
      <c r="J8" s="79"/>
      <c r="K8" s="80"/>
      <c r="L8" s="80"/>
      <c r="M8" s="80"/>
      <c r="N8" s="79"/>
      <c r="O8" s="79"/>
      <c r="P8" s="79"/>
      <c r="Q8" s="79"/>
      <c r="R8" s="79"/>
      <c r="S8" s="79"/>
    </row>
    <row r="9" spans="2:19" ht="24.95" customHeight="1" x14ac:dyDescent="0.35">
      <c r="B9" s="81" t="s">
        <v>110</v>
      </c>
      <c r="C9" s="81"/>
      <c r="D9" s="81"/>
      <c r="E9" s="79"/>
      <c r="F9" s="79"/>
      <c r="G9" s="79"/>
      <c r="H9" s="79"/>
      <c r="I9" s="79"/>
      <c r="J9" s="79"/>
      <c r="K9" s="80"/>
      <c r="L9" s="80"/>
      <c r="M9" s="80"/>
      <c r="N9" s="79"/>
      <c r="O9" s="79"/>
      <c r="P9" s="79"/>
      <c r="Q9" s="79"/>
      <c r="R9" s="79"/>
      <c r="S9" s="79"/>
    </row>
    <row r="10" spans="2:19" ht="29.25" customHeight="1" thickBot="1" x14ac:dyDescent="0.4">
      <c r="B10" s="243" t="s">
        <v>109</v>
      </c>
      <c r="C10" s="243"/>
      <c r="D10" s="243"/>
      <c r="E10" s="243"/>
      <c r="F10" s="243"/>
      <c r="G10" s="243"/>
      <c r="H10" s="243"/>
      <c r="I10" s="243"/>
      <c r="J10" s="243"/>
      <c r="K10" s="243"/>
      <c r="L10" s="243"/>
      <c r="M10" s="243"/>
      <c r="N10" s="243"/>
      <c r="O10" s="243"/>
      <c r="P10" s="243"/>
      <c r="Q10" s="243"/>
      <c r="R10" s="243"/>
      <c r="S10" s="243"/>
    </row>
    <row r="11" spans="2:19" s="76" customFormat="1" ht="24" thickTop="1" x14ac:dyDescent="0.35">
      <c r="B11" s="176" t="s">
        <v>56</v>
      </c>
      <c r="C11" s="116" t="s">
        <v>55</v>
      </c>
      <c r="D11" s="116"/>
      <c r="E11" s="209" t="s">
        <v>54</v>
      </c>
      <c r="F11" s="122" t="s">
        <v>53</v>
      </c>
      <c r="G11" s="122" t="s">
        <v>52</v>
      </c>
      <c r="H11" s="122" t="s">
        <v>51</v>
      </c>
      <c r="I11" s="113" t="s">
        <v>50</v>
      </c>
      <c r="J11" s="114"/>
      <c r="K11" s="114"/>
      <c r="L11" s="115"/>
      <c r="M11" s="116" t="s">
        <v>3</v>
      </c>
      <c r="N11" s="116" t="s">
        <v>4</v>
      </c>
      <c r="O11" s="116"/>
      <c r="P11" s="116"/>
      <c r="Q11" s="116"/>
      <c r="R11" s="116"/>
      <c r="S11" s="205"/>
    </row>
    <row r="12" spans="2:19" s="76" customFormat="1" x14ac:dyDescent="0.35">
      <c r="B12" s="177"/>
      <c r="C12" s="195"/>
      <c r="D12" s="195"/>
      <c r="E12" s="192"/>
      <c r="F12" s="123"/>
      <c r="G12" s="123"/>
      <c r="H12" s="123"/>
      <c r="I12" s="100" t="s">
        <v>0</v>
      </c>
      <c r="J12" s="100" t="s">
        <v>1</v>
      </c>
      <c r="K12" s="100" t="s">
        <v>19</v>
      </c>
      <c r="L12" s="100" t="s">
        <v>2</v>
      </c>
      <c r="M12" s="195"/>
      <c r="N12" s="195"/>
      <c r="O12" s="195"/>
      <c r="P12" s="195"/>
      <c r="Q12" s="195"/>
      <c r="R12" s="195"/>
      <c r="S12" s="212"/>
    </row>
    <row r="13" spans="2:19" ht="84" customHeight="1" thickBot="1" x14ac:dyDescent="0.4">
      <c r="B13" s="86" t="s">
        <v>108</v>
      </c>
      <c r="C13" s="187"/>
      <c r="D13" s="187"/>
      <c r="E13" s="78" t="s">
        <v>124</v>
      </c>
      <c r="F13" s="77" t="s">
        <v>107</v>
      </c>
      <c r="G13" s="38">
        <v>13200</v>
      </c>
      <c r="H13" s="38">
        <v>4500</v>
      </c>
      <c r="I13" s="37">
        <v>1000</v>
      </c>
      <c r="J13" s="37">
        <v>1000</v>
      </c>
      <c r="K13" s="37">
        <v>500</v>
      </c>
      <c r="L13" s="36">
        <v>2000</v>
      </c>
      <c r="M13" s="35">
        <f>+D18+D49+D77+D88</f>
        <v>4246390</v>
      </c>
      <c r="N13" s="180"/>
      <c r="O13" s="180"/>
      <c r="P13" s="180"/>
      <c r="Q13" s="180"/>
      <c r="R13" s="180"/>
      <c r="S13" s="181"/>
    </row>
    <row r="14" spans="2:19" ht="24" thickTop="1" x14ac:dyDescent="0.35">
      <c r="B14" s="34" t="s">
        <v>74</v>
      </c>
      <c r="C14" s="33"/>
      <c r="D14" s="33"/>
      <c r="E14" s="33"/>
      <c r="F14" s="33"/>
      <c r="G14" s="33"/>
      <c r="H14" s="33"/>
      <c r="I14" s="33"/>
      <c r="J14" s="33"/>
      <c r="K14" s="33"/>
      <c r="L14" s="33"/>
      <c r="M14" s="33"/>
      <c r="N14" s="33"/>
      <c r="O14" s="33"/>
      <c r="P14" s="33"/>
      <c r="Q14" s="33"/>
      <c r="R14" s="33"/>
      <c r="S14" s="32"/>
    </row>
    <row r="15" spans="2:19" s="76" customFormat="1" ht="35.25" customHeight="1" x14ac:dyDescent="0.35">
      <c r="B15" s="177" t="s">
        <v>43</v>
      </c>
      <c r="C15" s="195"/>
      <c r="D15" s="192" t="s">
        <v>42</v>
      </c>
      <c r="E15" s="111" t="s">
        <v>6</v>
      </c>
      <c r="F15" s="111"/>
      <c r="G15" s="111"/>
      <c r="H15" s="111"/>
      <c r="I15" s="111" t="s">
        <v>41</v>
      </c>
      <c r="J15" s="111"/>
      <c r="K15" s="111"/>
      <c r="L15" s="111"/>
      <c r="M15" s="154" t="s">
        <v>60</v>
      </c>
      <c r="N15" s="111" t="s">
        <v>59</v>
      </c>
      <c r="O15" s="111"/>
      <c r="P15" s="111"/>
      <c r="Q15" s="111"/>
      <c r="R15" s="111"/>
      <c r="S15" s="112"/>
    </row>
    <row r="16" spans="2:19" s="76" customFormat="1" ht="88.5" customHeight="1" x14ac:dyDescent="0.35">
      <c r="B16" s="177"/>
      <c r="C16" s="195"/>
      <c r="D16" s="192"/>
      <c r="E16" s="100" t="s">
        <v>40</v>
      </c>
      <c r="F16" s="100" t="s">
        <v>7</v>
      </c>
      <c r="G16" s="101" t="s">
        <v>39</v>
      </c>
      <c r="H16" s="101" t="s">
        <v>8</v>
      </c>
      <c r="I16" s="100" t="s">
        <v>0</v>
      </c>
      <c r="J16" s="100" t="s">
        <v>1</v>
      </c>
      <c r="K16" s="100" t="s">
        <v>19</v>
      </c>
      <c r="L16" s="100" t="s">
        <v>2</v>
      </c>
      <c r="M16" s="185"/>
      <c r="N16" s="102" t="s">
        <v>9</v>
      </c>
      <c r="O16" s="102" t="s">
        <v>10</v>
      </c>
      <c r="P16" s="102" t="s">
        <v>11</v>
      </c>
      <c r="Q16" s="102" t="s">
        <v>12</v>
      </c>
      <c r="R16" s="102" t="s">
        <v>13</v>
      </c>
      <c r="S16" s="103" t="s">
        <v>14</v>
      </c>
    </row>
    <row r="17" spans="1:20" ht="53.25" customHeight="1" x14ac:dyDescent="0.35">
      <c r="B17" s="238" t="s">
        <v>106</v>
      </c>
      <c r="C17" s="238"/>
      <c r="D17" s="75"/>
      <c r="E17" s="69" t="s">
        <v>105</v>
      </c>
      <c r="F17" s="25">
        <v>50</v>
      </c>
      <c r="G17" s="24">
        <v>300</v>
      </c>
      <c r="H17" s="24">
        <f>+G17*F17</f>
        <v>15000</v>
      </c>
      <c r="I17" s="24"/>
      <c r="J17" s="24"/>
      <c r="K17" s="24"/>
      <c r="L17" s="24"/>
      <c r="M17" s="91" t="s">
        <v>127</v>
      </c>
      <c r="N17" s="25">
        <v>15</v>
      </c>
      <c r="O17" s="25">
        <v>2</v>
      </c>
      <c r="P17" s="25">
        <v>2</v>
      </c>
      <c r="Q17" s="25">
        <v>3</v>
      </c>
      <c r="R17" s="25">
        <v>3</v>
      </c>
      <c r="S17" s="29">
        <v>2</v>
      </c>
      <c r="T17" s="13"/>
    </row>
    <row r="18" spans="1:20" ht="29.25" customHeight="1" x14ac:dyDescent="0.35">
      <c r="B18" s="239"/>
      <c r="C18" s="239"/>
      <c r="D18" s="207">
        <f>SUM(H17:H41)</f>
        <v>1494640</v>
      </c>
      <c r="E18" s="69" t="s">
        <v>104</v>
      </c>
      <c r="F18" s="25">
        <v>300</v>
      </c>
      <c r="G18" s="24">
        <v>125</v>
      </c>
      <c r="H18" s="24">
        <f>+G18*F18</f>
        <v>37500</v>
      </c>
      <c r="I18" s="30"/>
      <c r="J18" s="30"/>
      <c r="K18" s="30"/>
      <c r="L18" s="30"/>
      <c r="M18" s="91" t="s">
        <v>127</v>
      </c>
      <c r="N18" s="25">
        <v>15</v>
      </c>
      <c r="O18" s="25">
        <v>2</v>
      </c>
      <c r="P18" s="25">
        <v>3</v>
      </c>
      <c r="Q18" s="25">
        <v>9</v>
      </c>
      <c r="R18" s="25">
        <v>2</v>
      </c>
      <c r="S18" s="29">
        <v>1</v>
      </c>
      <c r="T18" s="13"/>
    </row>
    <row r="19" spans="1:20" ht="30.75" customHeight="1" x14ac:dyDescent="0.35">
      <c r="B19" s="239"/>
      <c r="C19" s="239"/>
      <c r="D19" s="208"/>
      <c r="E19" s="69" t="s">
        <v>103</v>
      </c>
      <c r="F19" s="25">
        <v>3</v>
      </c>
      <c r="G19" s="24">
        <v>600</v>
      </c>
      <c r="H19" s="24">
        <f t="shared" ref="H19:H41" si="0">+G19*F19</f>
        <v>1800</v>
      </c>
      <c r="I19" s="24"/>
      <c r="J19" s="30"/>
      <c r="K19" s="30"/>
      <c r="L19" s="30"/>
      <c r="M19" s="91" t="s">
        <v>127</v>
      </c>
      <c r="N19" s="25">
        <v>15</v>
      </c>
      <c r="O19" s="25">
        <v>2</v>
      </c>
      <c r="P19" s="25">
        <v>3</v>
      </c>
      <c r="Q19" s="25">
        <v>9</v>
      </c>
      <c r="R19" s="25">
        <v>2</v>
      </c>
      <c r="S19" s="29">
        <v>1</v>
      </c>
      <c r="T19" s="13"/>
    </row>
    <row r="20" spans="1:20" ht="27" customHeight="1" x14ac:dyDescent="0.35">
      <c r="A20" s="69" t="s">
        <v>102</v>
      </c>
      <c r="B20" s="239"/>
      <c r="C20" s="239"/>
      <c r="D20" s="208"/>
      <c r="E20" s="12" t="s">
        <v>101</v>
      </c>
      <c r="F20" s="25">
        <v>50</v>
      </c>
      <c r="G20" s="24">
        <v>55</v>
      </c>
      <c r="H20" s="24">
        <f t="shared" si="0"/>
        <v>2750</v>
      </c>
      <c r="I20" s="30"/>
      <c r="J20" s="30"/>
      <c r="K20" s="30"/>
      <c r="L20" s="30"/>
      <c r="M20" s="91" t="s">
        <v>127</v>
      </c>
      <c r="N20" s="25">
        <v>15</v>
      </c>
      <c r="O20" s="25">
        <v>2</v>
      </c>
      <c r="P20" s="25">
        <v>3</v>
      </c>
      <c r="Q20" s="25">
        <v>9</v>
      </c>
      <c r="R20" s="25">
        <v>2</v>
      </c>
      <c r="S20" s="29">
        <v>1</v>
      </c>
      <c r="T20" s="13"/>
    </row>
    <row r="21" spans="1:20" ht="22.5" customHeight="1" x14ac:dyDescent="0.35">
      <c r="B21" s="239"/>
      <c r="C21" s="239"/>
      <c r="D21" s="208"/>
      <c r="E21" s="69" t="s">
        <v>100</v>
      </c>
      <c r="F21" s="25">
        <v>8</v>
      </c>
      <c r="G21" s="24">
        <v>475</v>
      </c>
      <c r="H21" s="24">
        <f t="shared" si="0"/>
        <v>3800</v>
      </c>
      <c r="I21" s="30"/>
      <c r="J21" s="30"/>
      <c r="K21" s="30"/>
      <c r="L21" s="30"/>
      <c r="M21" s="91" t="s">
        <v>127</v>
      </c>
      <c r="N21" s="25">
        <v>15</v>
      </c>
      <c r="O21" s="25">
        <v>2</v>
      </c>
      <c r="P21" s="25">
        <v>3</v>
      </c>
      <c r="Q21" s="25">
        <v>9</v>
      </c>
      <c r="R21" s="25">
        <v>2</v>
      </c>
      <c r="S21" s="29">
        <v>1</v>
      </c>
      <c r="T21" s="13"/>
    </row>
    <row r="22" spans="1:20" ht="22.5" customHeight="1" x14ac:dyDescent="0.35">
      <c r="B22" s="239"/>
      <c r="C22" s="239"/>
      <c r="D22" s="208"/>
      <c r="E22" s="69" t="s">
        <v>99</v>
      </c>
      <c r="F22" s="25">
        <v>58</v>
      </c>
      <c r="G22" s="24">
        <v>380</v>
      </c>
      <c r="H22" s="24">
        <f t="shared" si="0"/>
        <v>22040</v>
      </c>
      <c r="I22" s="30"/>
      <c r="J22" s="30"/>
      <c r="K22" s="30"/>
      <c r="L22" s="30"/>
      <c r="M22" s="91" t="s">
        <v>127</v>
      </c>
      <c r="N22" s="25">
        <v>15</v>
      </c>
      <c r="O22" s="25">
        <v>2</v>
      </c>
      <c r="P22" s="25">
        <v>3</v>
      </c>
      <c r="Q22" s="25">
        <v>9</v>
      </c>
      <c r="R22" s="25">
        <v>2</v>
      </c>
      <c r="S22" s="29">
        <v>1</v>
      </c>
      <c r="T22" s="13"/>
    </row>
    <row r="23" spans="1:20" ht="18.75" customHeight="1" x14ac:dyDescent="0.35">
      <c r="B23" s="239"/>
      <c r="C23" s="239"/>
      <c r="D23" s="208"/>
      <c r="E23" s="69" t="s">
        <v>98</v>
      </c>
      <c r="F23" s="25">
        <v>100</v>
      </c>
      <c r="G23" s="24">
        <v>125</v>
      </c>
      <c r="H23" s="24">
        <f t="shared" si="0"/>
        <v>12500</v>
      </c>
      <c r="I23" s="30"/>
      <c r="J23" s="30"/>
      <c r="K23" s="30"/>
      <c r="L23" s="30"/>
      <c r="M23" s="91" t="s">
        <v>127</v>
      </c>
      <c r="N23" s="25">
        <v>15</v>
      </c>
      <c r="O23" s="25">
        <v>2</v>
      </c>
      <c r="P23" s="25">
        <v>3</v>
      </c>
      <c r="Q23" s="25">
        <v>9</v>
      </c>
      <c r="R23" s="25">
        <v>2</v>
      </c>
      <c r="S23" s="29">
        <v>1</v>
      </c>
      <c r="T23" s="13"/>
    </row>
    <row r="24" spans="1:20" ht="20.25" customHeight="1" x14ac:dyDescent="0.35">
      <c r="B24" s="239"/>
      <c r="C24" s="239"/>
      <c r="D24" s="208"/>
      <c r="E24" s="69" t="s">
        <v>97</v>
      </c>
      <c r="F24" s="25">
        <v>200</v>
      </c>
      <c r="G24" s="24">
        <v>125</v>
      </c>
      <c r="H24" s="24">
        <f t="shared" si="0"/>
        <v>25000</v>
      </c>
      <c r="I24" s="30"/>
      <c r="J24" s="30"/>
      <c r="K24" s="30"/>
      <c r="L24" s="30"/>
      <c r="M24" s="91" t="s">
        <v>127</v>
      </c>
      <c r="N24" s="25">
        <v>15</v>
      </c>
      <c r="O24" s="25">
        <v>2</v>
      </c>
      <c r="P24" s="25">
        <v>3</v>
      </c>
      <c r="Q24" s="25">
        <v>9</v>
      </c>
      <c r="R24" s="25">
        <v>2</v>
      </c>
      <c r="S24" s="29">
        <v>1</v>
      </c>
      <c r="T24" s="13"/>
    </row>
    <row r="25" spans="1:20" ht="22.5" customHeight="1" x14ac:dyDescent="0.35">
      <c r="B25" s="239"/>
      <c r="C25" s="239"/>
      <c r="D25" s="208"/>
      <c r="E25" s="69" t="s">
        <v>96</v>
      </c>
      <c r="F25" s="25">
        <v>75</v>
      </c>
      <c r="G25" s="24">
        <v>360</v>
      </c>
      <c r="H25" s="24">
        <f t="shared" si="0"/>
        <v>27000</v>
      </c>
      <c r="I25" s="30"/>
      <c r="J25" s="30"/>
      <c r="K25" s="30"/>
      <c r="L25" s="30"/>
      <c r="M25" s="91" t="s">
        <v>127</v>
      </c>
      <c r="N25" s="25">
        <v>15</v>
      </c>
      <c r="O25" s="25">
        <v>2</v>
      </c>
      <c r="P25" s="25">
        <v>3</v>
      </c>
      <c r="Q25" s="25">
        <v>9</v>
      </c>
      <c r="R25" s="25">
        <v>2</v>
      </c>
      <c r="S25" s="29">
        <v>1</v>
      </c>
      <c r="T25" s="13"/>
    </row>
    <row r="26" spans="1:20" ht="27.75" customHeight="1" x14ac:dyDescent="0.35">
      <c r="B26" s="239"/>
      <c r="C26" s="239"/>
      <c r="D26" s="208"/>
      <c r="E26" s="69" t="s">
        <v>95</v>
      </c>
      <c r="F26" s="25">
        <v>100</v>
      </c>
      <c r="G26" s="24">
        <v>25</v>
      </c>
      <c r="H26" s="24">
        <f t="shared" si="0"/>
        <v>2500</v>
      </c>
      <c r="I26" s="30"/>
      <c r="J26" s="30"/>
      <c r="K26" s="30"/>
      <c r="L26" s="30"/>
      <c r="M26" s="91" t="s">
        <v>127</v>
      </c>
      <c r="N26" s="25">
        <v>15</v>
      </c>
      <c r="O26" s="25">
        <v>2</v>
      </c>
      <c r="P26" s="25">
        <v>3</v>
      </c>
      <c r="Q26" s="25">
        <v>9</v>
      </c>
      <c r="R26" s="25">
        <v>2</v>
      </c>
      <c r="S26" s="29">
        <v>1</v>
      </c>
      <c r="T26" s="13"/>
    </row>
    <row r="27" spans="1:20" ht="24" customHeight="1" x14ac:dyDescent="0.35">
      <c r="B27" s="239"/>
      <c r="C27" s="239"/>
      <c r="D27" s="208"/>
      <c r="E27" s="69" t="s">
        <v>94</v>
      </c>
      <c r="F27" s="25">
        <v>10</v>
      </c>
      <c r="G27" s="24">
        <v>125</v>
      </c>
      <c r="H27" s="24">
        <f t="shared" si="0"/>
        <v>1250</v>
      </c>
      <c r="I27" s="30"/>
      <c r="J27" s="30"/>
      <c r="K27" s="30"/>
      <c r="L27" s="30"/>
      <c r="M27" s="91" t="s">
        <v>127</v>
      </c>
      <c r="N27" s="25">
        <v>15</v>
      </c>
      <c r="O27" s="25">
        <v>2</v>
      </c>
      <c r="P27" s="25">
        <v>3</v>
      </c>
      <c r="Q27" s="25">
        <v>9</v>
      </c>
      <c r="R27" s="25">
        <v>2</v>
      </c>
      <c r="S27" s="29">
        <v>1</v>
      </c>
      <c r="T27" s="13"/>
    </row>
    <row r="28" spans="1:20" ht="19.5" customHeight="1" x14ac:dyDescent="0.35">
      <c r="B28" s="239"/>
      <c r="C28" s="239"/>
      <c r="D28" s="208"/>
      <c r="E28" s="69" t="s">
        <v>93</v>
      </c>
      <c r="F28" s="25">
        <v>10</v>
      </c>
      <c r="G28" s="24">
        <v>125</v>
      </c>
      <c r="H28" s="24">
        <f t="shared" si="0"/>
        <v>1250</v>
      </c>
      <c r="I28" s="30"/>
      <c r="J28" s="30"/>
      <c r="K28" s="30"/>
      <c r="L28" s="30"/>
      <c r="M28" s="91" t="s">
        <v>127</v>
      </c>
      <c r="N28" s="25">
        <v>15</v>
      </c>
      <c r="O28" s="25">
        <v>2</v>
      </c>
      <c r="P28" s="25">
        <v>3</v>
      </c>
      <c r="Q28" s="25">
        <v>9</v>
      </c>
      <c r="R28" s="25">
        <v>2</v>
      </c>
      <c r="S28" s="29">
        <v>1</v>
      </c>
      <c r="T28" s="13"/>
    </row>
    <row r="29" spans="1:20" ht="27.75" customHeight="1" x14ac:dyDescent="0.35">
      <c r="B29" s="239"/>
      <c r="C29" s="239"/>
      <c r="D29" s="208"/>
      <c r="E29" s="69" t="s">
        <v>92</v>
      </c>
      <c r="F29" s="74">
        <v>20</v>
      </c>
      <c r="G29" s="24">
        <v>350</v>
      </c>
      <c r="H29" s="24">
        <f t="shared" si="0"/>
        <v>7000</v>
      </c>
      <c r="I29" s="30"/>
      <c r="J29" s="30"/>
      <c r="K29" s="30"/>
      <c r="L29" s="30"/>
      <c r="M29" s="91" t="s">
        <v>127</v>
      </c>
      <c r="N29" s="25">
        <v>15</v>
      </c>
      <c r="O29" s="25">
        <v>2</v>
      </c>
      <c r="P29" s="25">
        <v>2</v>
      </c>
      <c r="Q29" s="25">
        <v>3</v>
      </c>
      <c r="R29" s="25">
        <v>3</v>
      </c>
      <c r="S29" s="29">
        <v>2</v>
      </c>
      <c r="T29" s="13"/>
    </row>
    <row r="30" spans="1:20" ht="27.75" customHeight="1" x14ac:dyDescent="0.35">
      <c r="B30" s="239"/>
      <c r="C30" s="239"/>
      <c r="D30" s="208"/>
      <c r="E30" s="73" t="s">
        <v>91</v>
      </c>
      <c r="F30" s="90">
        <v>150</v>
      </c>
      <c r="G30" s="72">
        <v>175</v>
      </c>
      <c r="H30" s="24">
        <f t="shared" si="0"/>
        <v>26250</v>
      </c>
      <c r="I30" s="30"/>
      <c r="J30" s="30"/>
      <c r="K30" s="30"/>
      <c r="L30" s="30"/>
      <c r="M30" s="91" t="s">
        <v>127</v>
      </c>
      <c r="N30" s="25">
        <v>15</v>
      </c>
      <c r="O30" s="25">
        <v>2</v>
      </c>
      <c r="P30" s="71">
        <v>3</v>
      </c>
      <c r="Q30" s="71">
        <v>9</v>
      </c>
      <c r="R30" s="71">
        <v>1</v>
      </c>
      <c r="S30" s="70">
        <v>1</v>
      </c>
      <c r="T30" s="13"/>
    </row>
    <row r="31" spans="1:20" ht="54.75" customHeight="1" x14ac:dyDescent="0.35">
      <c r="B31" s="239"/>
      <c r="C31" s="239"/>
      <c r="D31" s="208"/>
      <c r="E31" s="67" t="s">
        <v>90</v>
      </c>
      <c r="F31" s="66">
        <v>120</v>
      </c>
      <c r="G31" s="88">
        <v>175</v>
      </c>
      <c r="H31" s="24">
        <f t="shared" si="0"/>
        <v>21000</v>
      </c>
      <c r="I31" s="30"/>
      <c r="J31" s="30"/>
      <c r="K31" s="30"/>
      <c r="L31" s="30"/>
      <c r="M31" s="91" t="s">
        <v>127</v>
      </c>
      <c r="N31" s="25">
        <v>15</v>
      </c>
      <c r="O31" s="25">
        <v>2</v>
      </c>
      <c r="P31" s="60">
        <v>3</v>
      </c>
      <c r="Q31" s="60">
        <v>9</v>
      </c>
      <c r="R31" s="60">
        <v>2</v>
      </c>
      <c r="S31" s="60">
        <v>1</v>
      </c>
      <c r="T31" s="13"/>
    </row>
    <row r="32" spans="1:20" ht="51" customHeight="1" x14ac:dyDescent="0.35">
      <c r="B32" s="239"/>
      <c r="C32" s="239"/>
      <c r="D32" s="208"/>
      <c r="E32" s="67" t="s">
        <v>89</v>
      </c>
      <c r="F32" s="66">
        <v>3000</v>
      </c>
      <c r="G32" s="88">
        <v>32</v>
      </c>
      <c r="H32" s="24">
        <f>+G32*F32</f>
        <v>96000</v>
      </c>
      <c r="I32" s="30"/>
      <c r="J32" s="30"/>
      <c r="K32" s="30"/>
      <c r="L32" s="30"/>
      <c r="M32" s="91" t="s">
        <v>127</v>
      </c>
      <c r="N32" s="25">
        <v>15</v>
      </c>
      <c r="O32" s="25">
        <v>2</v>
      </c>
      <c r="P32" s="60">
        <v>2</v>
      </c>
      <c r="Q32" s="60">
        <v>2</v>
      </c>
      <c r="R32" s="60">
        <v>2</v>
      </c>
      <c r="S32" s="60">
        <v>1</v>
      </c>
      <c r="T32" s="13"/>
    </row>
    <row r="33" spans="2:20" ht="66" customHeight="1" x14ac:dyDescent="0.35">
      <c r="B33" s="239"/>
      <c r="C33" s="239"/>
      <c r="D33" s="208"/>
      <c r="E33" s="67" t="s">
        <v>88</v>
      </c>
      <c r="F33" s="66">
        <v>3000</v>
      </c>
      <c r="G33" s="88">
        <v>32</v>
      </c>
      <c r="H33" s="24">
        <f t="shared" si="0"/>
        <v>96000</v>
      </c>
      <c r="I33" s="30"/>
      <c r="J33" s="30"/>
      <c r="K33" s="30"/>
      <c r="L33" s="30"/>
      <c r="M33" s="92" t="s">
        <v>127</v>
      </c>
      <c r="N33" s="25">
        <v>15</v>
      </c>
      <c r="O33" s="25">
        <v>2</v>
      </c>
      <c r="P33" s="60">
        <v>2</v>
      </c>
      <c r="Q33" s="60">
        <v>2</v>
      </c>
      <c r="R33" s="60">
        <v>2</v>
      </c>
      <c r="S33" s="60">
        <v>1</v>
      </c>
      <c r="T33" s="13"/>
    </row>
    <row r="34" spans="2:20" ht="43.5" customHeight="1" x14ac:dyDescent="0.35">
      <c r="B34" s="239"/>
      <c r="C34" s="239"/>
      <c r="D34" s="208"/>
      <c r="E34" s="67" t="s">
        <v>87</v>
      </c>
      <c r="F34" s="66">
        <v>3000</v>
      </c>
      <c r="G34" s="88">
        <v>32</v>
      </c>
      <c r="H34" s="24">
        <f t="shared" si="0"/>
        <v>96000</v>
      </c>
      <c r="I34" s="30"/>
      <c r="J34" s="30"/>
      <c r="K34" s="30"/>
      <c r="L34" s="30"/>
      <c r="M34" s="92" t="s">
        <v>127</v>
      </c>
      <c r="N34" s="25">
        <v>15</v>
      </c>
      <c r="O34" s="25">
        <v>2</v>
      </c>
      <c r="P34" s="60">
        <v>2</v>
      </c>
      <c r="Q34" s="60">
        <v>2</v>
      </c>
      <c r="R34" s="60">
        <v>2</v>
      </c>
      <c r="S34" s="60">
        <v>1</v>
      </c>
      <c r="T34" s="13"/>
    </row>
    <row r="35" spans="2:20" ht="34.5" customHeight="1" x14ac:dyDescent="0.35">
      <c r="B35" s="239"/>
      <c r="C35" s="239"/>
      <c r="D35" s="208"/>
      <c r="E35" s="67" t="s">
        <v>86</v>
      </c>
      <c r="F35" s="66">
        <v>3000</v>
      </c>
      <c r="G35" s="88">
        <v>32</v>
      </c>
      <c r="H35" s="24">
        <f t="shared" si="0"/>
        <v>96000</v>
      </c>
      <c r="I35" s="30"/>
      <c r="J35" s="30"/>
      <c r="K35" s="30"/>
      <c r="L35" s="30"/>
      <c r="M35" s="92" t="s">
        <v>127</v>
      </c>
      <c r="N35" s="25">
        <v>15</v>
      </c>
      <c r="O35" s="25">
        <v>2</v>
      </c>
      <c r="P35" s="60">
        <v>2</v>
      </c>
      <c r="Q35" s="60">
        <v>2</v>
      </c>
      <c r="R35" s="60">
        <v>2</v>
      </c>
      <c r="S35" s="60">
        <v>1</v>
      </c>
      <c r="T35" s="13"/>
    </row>
    <row r="36" spans="2:20" ht="43.5" customHeight="1" x14ac:dyDescent="0.35">
      <c r="B36" s="239"/>
      <c r="C36" s="239"/>
      <c r="D36" s="208"/>
      <c r="E36" s="67" t="s">
        <v>85</v>
      </c>
      <c r="F36" s="66">
        <v>3000</v>
      </c>
      <c r="G36" s="88">
        <v>32</v>
      </c>
      <c r="H36" s="24">
        <f t="shared" si="0"/>
        <v>96000</v>
      </c>
      <c r="I36" s="30"/>
      <c r="J36" s="30"/>
      <c r="K36" s="30"/>
      <c r="L36" s="30"/>
      <c r="M36" s="92" t="s">
        <v>127</v>
      </c>
      <c r="N36" s="25">
        <v>15</v>
      </c>
      <c r="O36" s="25">
        <v>2</v>
      </c>
      <c r="P36" s="60">
        <v>2</v>
      </c>
      <c r="Q36" s="60">
        <v>2</v>
      </c>
      <c r="R36" s="60">
        <v>2</v>
      </c>
      <c r="S36" s="60">
        <v>1</v>
      </c>
      <c r="T36" s="13"/>
    </row>
    <row r="37" spans="2:20" ht="20.25" customHeight="1" x14ac:dyDescent="0.35">
      <c r="B37" s="239"/>
      <c r="C37" s="239"/>
      <c r="D37" s="208"/>
      <c r="E37" s="69" t="s">
        <v>84</v>
      </c>
      <c r="F37" s="68">
        <v>1</v>
      </c>
      <c r="G37" s="88">
        <v>150000</v>
      </c>
      <c r="H37" s="24">
        <f t="shared" si="0"/>
        <v>150000</v>
      </c>
      <c r="I37" s="30"/>
      <c r="J37" s="30"/>
      <c r="K37" s="30"/>
      <c r="L37" s="30"/>
      <c r="M37" s="92" t="s">
        <v>127</v>
      </c>
      <c r="N37" s="25">
        <v>15</v>
      </c>
      <c r="O37" s="25">
        <v>2</v>
      </c>
      <c r="P37" s="60">
        <v>2</v>
      </c>
      <c r="Q37" s="60">
        <v>7</v>
      </c>
      <c r="R37" s="60">
        <v>1</v>
      </c>
      <c r="S37" s="60">
        <v>5</v>
      </c>
      <c r="T37" s="13"/>
    </row>
    <row r="38" spans="2:20" ht="47.25" customHeight="1" x14ac:dyDescent="0.35">
      <c r="B38" s="239"/>
      <c r="C38" s="239"/>
      <c r="D38" s="208"/>
      <c r="E38" s="67" t="s">
        <v>83</v>
      </c>
      <c r="F38" s="66">
        <v>600</v>
      </c>
      <c r="G38" s="88">
        <v>75</v>
      </c>
      <c r="H38" s="24">
        <f t="shared" si="0"/>
        <v>45000</v>
      </c>
      <c r="I38" s="61"/>
      <c r="J38" s="61"/>
      <c r="K38" s="61"/>
      <c r="L38" s="61"/>
      <c r="M38" s="92" t="s">
        <v>127</v>
      </c>
      <c r="N38" s="25">
        <v>15</v>
      </c>
      <c r="O38" s="25">
        <v>2</v>
      </c>
      <c r="P38" s="60">
        <v>3</v>
      </c>
      <c r="Q38" s="60">
        <v>9</v>
      </c>
      <c r="R38" s="60">
        <v>2</v>
      </c>
      <c r="S38" s="60">
        <v>1</v>
      </c>
      <c r="T38" s="13"/>
    </row>
    <row r="39" spans="2:20" ht="25.5" customHeight="1" x14ac:dyDescent="0.35">
      <c r="B39" s="239"/>
      <c r="C39" s="239"/>
      <c r="D39" s="208"/>
      <c r="E39" s="12" t="s">
        <v>82</v>
      </c>
      <c r="F39" s="66">
        <v>2160</v>
      </c>
      <c r="G39" s="88">
        <v>250</v>
      </c>
      <c r="H39" s="24">
        <f t="shared" si="0"/>
        <v>540000</v>
      </c>
      <c r="I39" s="61"/>
      <c r="J39" s="61"/>
      <c r="K39" s="61"/>
      <c r="L39" s="61"/>
      <c r="M39" s="92" t="s">
        <v>127</v>
      </c>
      <c r="N39" s="60">
        <v>15</v>
      </c>
      <c r="O39" s="60">
        <v>2</v>
      </c>
      <c r="P39" s="60">
        <v>3</v>
      </c>
      <c r="Q39" s="60">
        <v>7</v>
      </c>
      <c r="R39" s="60">
        <v>1</v>
      </c>
      <c r="S39" s="60">
        <v>2</v>
      </c>
      <c r="T39" s="13"/>
    </row>
    <row r="40" spans="2:20" ht="22.5" customHeight="1" x14ac:dyDescent="0.35">
      <c r="B40" s="239"/>
      <c r="C40" s="239"/>
      <c r="D40" s="208"/>
      <c r="E40" s="17" t="s">
        <v>81</v>
      </c>
      <c r="F40" s="18">
        <v>100</v>
      </c>
      <c r="G40" s="88">
        <v>250</v>
      </c>
      <c r="H40" s="24">
        <f t="shared" si="0"/>
        <v>25000</v>
      </c>
      <c r="I40" s="65"/>
      <c r="J40" s="65"/>
      <c r="K40" s="65"/>
      <c r="L40" s="65"/>
      <c r="M40" s="92" t="s">
        <v>127</v>
      </c>
      <c r="N40" s="60">
        <v>15</v>
      </c>
      <c r="O40" s="60">
        <v>2</v>
      </c>
      <c r="P40" s="60">
        <v>3</v>
      </c>
      <c r="Q40" s="60">
        <v>7</v>
      </c>
      <c r="R40" s="60">
        <v>1</v>
      </c>
      <c r="S40" s="60">
        <v>2</v>
      </c>
      <c r="T40" s="13"/>
    </row>
    <row r="41" spans="2:20" ht="27.75" customHeight="1" x14ac:dyDescent="0.35">
      <c r="B41" s="240"/>
      <c r="C41" s="240"/>
      <c r="D41" s="241"/>
      <c r="E41" s="12" t="s">
        <v>80</v>
      </c>
      <c r="F41" s="64">
        <v>192</v>
      </c>
      <c r="G41" s="89">
        <v>250</v>
      </c>
      <c r="H41" s="24">
        <f t="shared" si="0"/>
        <v>48000</v>
      </c>
      <c r="I41" s="63"/>
      <c r="J41" s="62"/>
      <c r="K41" s="62"/>
      <c r="L41" s="61"/>
      <c r="M41" s="92" t="s">
        <v>127</v>
      </c>
      <c r="N41" s="60">
        <v>15</v>
      </c>
      <c r="O41" s="60">
        <v>2</v>
      </c>
      <c r="P41" s="60">
        <v>3</v>
      </c>
      <c r="Q41" s="60">
        <v>7</v>
      </c>
      <c r="R41" s="60">
        <v>1</v>
      </c>
      <c r="S41" s="60">
        <v>2</v>
      </c>
      <c r="T41" s="13"/>
    </row>
    <row r="42" spans="2:20" ht="25.5" customHeight="1" x14ac:dyDescent="0.35">
      <c r="B42" s="235" t="s">
        <v>79</v>
      </c>
      <c r="C42" s="235"/>
      <c r="D42" s="235"/>
      <c r="E42" s="235"/>
      <c r="F42" s="235">
        <v>20</v>
      </c>
      <c r="G42" s="235"/>
      <c r="H42" s="235"/>
      <c r="I42" s="235"/>
      <c r="J42" s="235"/>
      <c r="K42" s="235"/>
      <c r="L42" s="235"/>
      <c r="M42" s="235"/>
      <c r="N42" s="235"/>
      <c r="O42" s="235"/>
      <c r="P42" s="235"/>
      <c r="Q42" s="235"/>
      <c r="R42" s="235"/>
      <c r="S42" s="235"/>
      <c r="T42" s="13"/>
    </row>
    <row r="43" spans="2:20" ht="29.25" customHeight="1" x14ac:dyDescent="0.35">
      <c r="B43" s="236" t="s">
        <v>56</v>
      </c>
      <c r="C43" s="233" t="s">
        <v>55</v>
      </c>
      <c r="D43" s="233"/>
      <c r="E43" s="237" t="s">
        <v>54</v>
      </c>
      <c r="F43" s="229" t="s">
        <v>53</v>
      </c>
      <c r="G43" s="229" t="s">
        <v>52</v>
      </c>
      <c r="H43" s="229" t="s">
        <v>51</v>
      </c>
      <c r="I43" s="230" t="s">
        <v>50</v>
      </c>
      <c r="J43" s="231"/>
      <c r="K43" s="231"/>
      <c r="L43" s="232"/>
      <c r="M43" s="233" t="s">
        <v>3</v>
      </c>
      <c r="N43" s="233" t="s">
        <v>4</v>
      </c>
      <c r="O43" s="233"/>
      <c r="P43" s="233"/>
      <c r="Q43" s="233"/>
      <c r="R43" s="233"/>
      <c r="S43" s="234"/>
    </row>
    <row r="44" spans="2:20" x14ac:dyDescent="0.35">
      <c r="B44" s="177"/>
      <c r="C44" s="195"/>
      <c r="D44" s="195"/>
      <c r="E44" s="192"/>
      <c r="F44" s="210"/>
      <c r="G44" s="210"/>
      <c r="H44" s="210"/>
      <c r="I44" s="100" t="s">
        <v>0</v>
      </c>
      <c r="J44" s="100" t="s">
        <v>1</v>
      </c>
      <c r="K44" s="100" t="s">
        <v>19</v>
      </c>
      <c r="L44" s="100" t="s">
        <v>2</v>
      </c>
      <c r="M44" s="195"/>
      <c r="N44" s="195"/>
      <c r="O44" s="195"/>
      <c r="P44" s="195"/>
      <c r="Q44" s="195"/>
      <c r="R44" s="195"/>
      <c r="S44" s="212"/>
    </row>
    <row r="45" spans="2:20" ht="88.5" customHeight="1" thickBot="1" x14ac:dyDescent="0.4">
      <c r="B45" s="59" t="s">
        <v>78</v>
      </c>
      <c r="C45" s="178" t="s">
        <v>77</v>
      </c>
      <c r="D45" s="179"/>
      <c r="E45" s="38" t="s">
        <v>76</v>
      </c>
      <c r="F45" s="58" t="s">
        <v>75</v>
      </c>
      <c r="G45" s="38">
        <v>700</v>
      </c>
      <c r="H45" s="38">
        <v>150</v>
      </c>
      <c r="I45" s="37"/>
      <c r="J45" s="37"/>
      <c r="K45" s="37"/>
      <c r="L45" s="36"/>
      <c r="M45" s="35"/>
      <c r="N45" s="180"/>
      <c r="O45" s="180"/>
      <c r="P45" s="180"/>
      <c r="Q45" s="180"/>
      <c r="R45" s="180"/>
      <c r="S45" s="181"/>
    </row>
    <row r="46" spans="2:20" ht="21.75" customHeight="1" thickTop="1" x14ac:dyDescent="0.35">
      <c r="B46" s="182" t="s">
        <v>74</v>
      </c>
      <c r="C46" s="183"/>
      <c r="D46" s="183"/>
      <c r="E46" s="183"/>
      <c r="F46" s="183"/>
      <c r="G46" s="183"/>
      <c r="H46" s="183"/>
      <c r="I46" s="183"/>
      <c r="J46" s="183"/>
      <c r="K46" s="183"/>
      <c r="L46" s="183"/>
      <c r="M46" s="183"/>
      <c r="N46" s="183"/>
      <c r="O46" s="183"/>
      <c r="P46" s="183"/>
      <c r="Q46" s="183"/>
      <c r="R46" s="183"/>
      <c r="S46" s="184"/>
    </row>
    <row r="47" spans="2:20" ht="27" x14ac:dyDescent="0.35">
      <c r="B47" s="188" t="s">
        <v>43</v>
      </c>
      <c r="C47" s="189"/>
      <c r="D47" s="192" t="s">
        <v>42</v>
      </c>
      <c r="E47" s="211" t="s">
        <v>6</v>
      </c>
      <c r="F47" s="211"/>
      <c r="G47" s="211"/>
      <c r="H47" s="211"/>
      <c r="I47" s="111" t="s">
        <v>41</v>
      </c>
      <c r="J47" s="111"/>
      <c r="K47" s="111"/>
      <c r="L47" s="111"/>
      <c r="M47" s="154" t="s">
        <v>60</v>
      </c>
      <c r="N47" s="111" t="s">
        <v>59</v>
      </c>
      <c r="O47" s="111"/>
      <c r="P47" s="111"/>
      <c r="Q47" s="111"/>
      <c r="R47" s="111"/>
      <c r="S47" s="112"/>
    </row>
    <row r="48" spans="2:20" ht="71.25" x14ac:dyDescent="0.35">
      <c r="B48" s="190"/>
      <c r="C48" s="191"/>
      <c r="D48" s="192"/>
      <c r="E48" s="104" t="s">
        <v>40</v>
      </c>
      <c r="F48" s="100" t="s">
        <v>7</v>
      </c>
      <c r="G48" s="101" t="s">
        <v>39</v>
      </c>
      <c r="H48" s="101" t="s">
        <v>8</v>
      </c>
      <c r="I48" s="100" t="s">
        <v>0</v>
      </c>
      <c r="J48" s="100" t="s">
        <v>1</v>
      </c>
      <c r="K48" s="100" t="s">
        <v>19</v>
      </c>
      <c r="L48" s="100" t="s">
        <v>2</v>
      </c>
      <c r="M48" s="185"/>
      <c r="N48" s="102" t="s">
        <v>9</v>
      </c>
      <c r="O48" s="102" t="s">
        <v>10</v>
      </c>
      <c r="P48" s="102" t="s">
        <v>11</v>
      </c>
      <c r="Q48" s="102" t="s">
        <v>12</v>
      </c>
      <c r="R48" s="102" t="s">
        <v>13</v>
      </c>
      <c r="S48" s="103" t="s">
        <v>14</v>
      </c>
    </row>
    <row r="49" spans="2:20" s="41" customFormat="1" ht="26.25" x14ac:dyDescent="0.4">
      <c r="B49" s="213" t="s">
        <v>73</v>
      </c>
      <c r="C49" s="214"/>
      <c r="D49" s="219">
        <f>SUM(H49:H60)</f>
        <v>1039750</v>
      </c>
      <c r="E49" s="55" t="s">
        <v>125</v>
      </c>
      <c r="F49" s="53">
        <v>300</v>
      </c>
      <c r="G49" s="56">
        <v>1200</v>
      </c>
      <c r="H49" s="49">
        <f>+G49*F49</f>
        <v>360000</v>
      </c>
      <c r="I49" s="57"/>
      <c r="J49" s="57"/>
      <c r="K49" s="57"/>
      <c r="L49" s="57"/>
      <c r="M49" s="223" t="s">
        <v>127</v>
      </c>
      <c r="N49" s="57">
        <v>15</v>
      </c>
      <c r="O49" s="57">
        <v>2</v>
      </c>
      <c r="P49" s="57">
        <v>3</v>
      </c>
      <c r="Q49" s="57">
        <v>1</v>
      </c>
      <c r="R49" s="57">
        <v>1</v>
      </c>
      <c r="S49" s="99">
        <v>1</v>
      </c>
      <c r="T49" s="52"/>
    </row>
    <row r="50" spans="2:20" s="41" customFormat="1" ht="26.25" x14ac:dyDescent="0.4">
      <c r="B50" s="215"/>
      <c r="C50" s="216"/>
      <c r="D50" s="220"/>
      <c r="E50" s="54" t="s">
        <v>72</v>
      </c>
      <c r="F50" s="53">
        <v>5</v>
      </c>
      <c r="G50" s="56">
        <v>16000</v>
      </c>
      <c r="H50" s="49">
        <f t="shared" ref="H50:H60" si="1">+G50*F50</f>
        <v>80000</v>
      </c>
      <c r="I50" s="48"/>
      <c r="J50" s="48"/>
      <c r="K50" s="48"/>
      <c r="L50" s="48"/>
      <c r="M50" s="224"/>
      <c r="N50" s="57">
        <v>15</v>
      </c>
      <c r="O50" s="57">
        <v>2</v>
      </c>
      <c r="P50" s="57">
        <v>2</v>
      </c>
      <c r="Q50" s="57">
        <v>8</v>
      </c>
      <c r="R50" s="57">
        <v>7</v>
      </c>
      <c r="S50" s="99">
        <v>4</v>
      </c>
      <c r="T50" s="52"/>
    </row>
    <row r="51" spans="2:20" s="41" customFormat="1" ht="26.25" x14ac:dyDescent="0.4">
      <c r="B51" s="215"/>
      <c r="C51" s="216"/>
      <c r="D51" s="221"/>
      <c r="E51" s="51" t="s">
        <v>71</v>
      </c>
      <c r="F51" s="50">
        <v>10</v>
      </c>
      <c r="G51" s="56">
        <v>1800</v>
      </c>
      <c r="H51" s="49">
        <f t="shared" si="1"/>
        <v>18000</v>
      </c>
      <c r="I51" s="48"/>
      <c r="J51" s="48"/>
      <c r="K51" s="48"/>
      <c r="L51" s="48"/>
      <c r="M51" s="224"/>
      <c r="N51" s="57">
        <v>15</v>
      </c>
      <c r="O51" s="57">
        <v>2</v>
      </c>
      <c r="P51" s="57">
        <v>2</v>
      </c>
      <c r="Q51" s="57">
        <v>3</v>
      </c>
      <c r="R51" s="57">
        <v>1</v>
      </c>
      <c r="S51" s="99">
        <v>1</v>
      </c>
      <c r="T51" s="52"/>
    </row>
    <row r="52" spans="2:20" s="41" customFormat="1" ht="26.25" x14ac:dyDescent="0.4">
      <c r="B52" s="215"/>
      <c r="C52" s="216"/>
      <c r="D52" s="221"/>
      <c r="E52" s="51" t="s">
        <v>70</v>
      </c>
      <c r="F52" s="50">
        <v>5</v>
      </c>
      <c r="G52" s="49">
        <v>1250</v>
      </c>
      <c r="H52" s="49">
        <f t="shared" si="1"/>
        <v>6250</v>
      </c>
      <c r="I52" s="48"/>
      <c r="J52" s="48"/>
      <c r="K52" s="48"/>
      <c r="L52" s="48"/>
      <c r="M52" s="224"/>
      <c r="N52" s="57">
        <v>15</v>
      </c>
      <c r="O52" s="57">
        <v>2</v>
      </c>
      <c r="P52" s="57">
        <v>2</v>
      </c>
      <c r="Q52" s="57">
        <v>3</v>
      </c>
      <c r="R52" s="57">
        <v>1</v>
      </c>
      <c r="S52" s="99">
        <v>1</v>
      </c>
      <c r="T52" s="52"/>
    </row>
    <row r="53" spans="2:20" s="41" customFormat="1" ht="26.25" x14ac:dyDescent="0.4">
      <c r="B53" s="215"/>
      <c r="C53" s="216"/>
      <c r="D53" s="220"/>
      <c r="E53" s="51" t="s">
        <v>128</v>
      </c>
      <c r="F53" s="50">
        <v>150</v>
      </c>
      <c r="G53" s="49">
        <v>225</v>
      </c>
      <c r="H53" s="49">
        <f t="shared" si="1"/>
        <v>33750</v>
      </c>
      <c r="I53" s="48"/>
      <c r="J53" s="48"/>
      <c r="K53" s="48"/>
      <c r="L53" s="48"/>
      <c r="M53" s="224"/>
      <c r="N53" s="57">
        <v>15</v>
      </c>
      <c r="O53" s="57">
        <v>2</v>
      </c>
      <c r="P53" s="57">
        <v>3</v>
      </c>
      <c r="Q53" s="57">
        <v>9</v>
      </c>
      <c r="R53" s="57">
        <v>2</v>
      </c>
      <c r="S53" s="99">
        <v>1</v>
      </c>
      <c r="T53" s="52"/>
    </row>
    <row r="54" spans="2:20" s="41" customFormat="1" ht="26.25" x14ac:dyDescent="0.4">
      <c r="B54" s="215"/>
      <c r="C54" s="216"/>
      <c r="D54" s="220"/>
      <c r="E54" s="51"/>
      <c r="F54" s="50"/>
      <c r="G54" s="49"/>
      <c r="H54" s="49">
        <f t="shared" si="1"/>
        <v>0</v>
      </c>
      <c r="I54" s="48"/>
      <c r="J54" s="48"/>
      <c r="K54" s="48"/>
      <c r="L54" s="48"/>
      <c r="M54" s="224"/>
      <c r="N54" s="57">
        <v>15</v>
      </c>
      <c r="O54" s="57">
        <v>2</v>
      </c>
      <c r="P54" s="57"/>
      <c r="Q54" s="57"/>
      <c r="R54" s="57"/>
      <c r="S54" s="99"/>
      <c r="T54" s="52"/>
    </row>
    <row r="55" spans="2:20" s="41" customFormat="1" ht="26.25" x14ac:dyDescent="0.4">
      <c r="B55" s="215"/>
      <c r="C55" s="216"/>
      <c r="D55" s="220"/>
      <c r="E55" s="55" t="s">
        <v>125</v>
      </c>
      <c r="F55" s="53">
        <v>300</v>
      </c>
      <c r="G55" s="49">
        <v>1200</v>
      </c>
      <c r="H55" s="49">
        <f t="shared" si="1"/>
        <v>360000</v>
      </c>
      <c r="I55" s="48"/>
      <c r="J55" s="48"/>
      <c r="K55" s="48"/>
      <c r="L55" s="48"/>
      <c r="M55" s="224"/>
      <c r="N55" s="57">
        <v>15</v>
      </c>
      <c r="O55" s="57">
        <v>2</v>
      </c>
      <c r="P55" s="57">
        <v>3</v>
      </c>
      <c r="Q55" s="57">
        <v>1</v>
      </c>
      <c r="R55" s="57">
        <v>1</v>
      </c>
      <c r="S55" s="99">
        <v>1</v>
      </c>
      <c r="T55" s="52"/>
    </row>
    <row r="56" spans="2:20" s="41" customFormat="1" ht="26.25" x14ac:dyDescent="0.4">
      <c r="B56" s="215"/>
      <c r="C56" s="216"/>
      <c r="D56" s="220"/>
      <c r="E56" s="54" t="s">
        <v>72</v>
      </c>
      <c r="F56" s="53">
        <v>5</v>
      </c>
      <c r="G56" s="49">
        <v>16000</v>
      </c>
      <c r="H56" s="49">
        <f t="shared" si="1"/>
        <v>80000</v>
      </c>
      <c r="I56" s="48"/>
      <c r="J56" s="48"/>
      <c r="K56" s="48"/>
      <c r="L56" s="48"/>
      <c r="M56" s="224"/>
      <c r="N56" s="57">
        <v>15</v>
      </c>
      <c r="O56" s="57">
        <v>2</v>
      </c>
      <c r="P56" s="57">
        <v>2</v>
      </c>
      <c r="Q56" s="57">
        <v>8</v>
      </c>
      <c r="R56" s="57">
        <v>7</v>
      </c>
      <c r="S56" s="99">
        <v>4</v>
      </c>
      <c r="T56" s="52"/>
    </row>
    <row r="57" spans="2:20" s="41" customFormat="1" ht="37.5" customHeight="1" x14ac:dyDescent="0.4">
      <c r="B57" s="215"/>
      <c r="C57" s="216"/>
      <c r="D57" s="221"/>
      <c r="E57" s="51" t="s">
        <v>71</v>
      </c>
      <c r="F57" s="50">
        <v>10</v>
      </c>
      <c r="G57" s="49">
        <v>1800</v>
      </c>
      <c r="H57" s="49">
        <f t="shared" si="1"/>
        <v>18000</v>
      </c>
      <c r="I57" s="44"/>
      <c r="J57" s="44"/>
      <c r="K57" s="44"/>
      <c r="L57" s="44"/>
      <c r="M57" s="224"/>
      <c r="N57" s="43">
        <v>15</v>
      </c>
      <c r="O57" s="43">
        <v>2</v>
      </c>
      <c r="P57" s="43">
        <v>2</v>
      </c>
      <c r="Q57" s="43">
        <v>3</v>
      </c>
      <c r="R57" s="43">
        <v>1</v>
      </c>
      <c r="S57" s="42">
        <v>1</v>
      </c>
    </row>
    <row r="58" spans="2:20" s="41" customFormat="1" ht="32.25" customHeight="1" x14ac:dyDescent="0.4">
      <c r="B58" s="215"/>
      <c r="C58" s="216"/>
      <c r="D58" s="221"/>
      <c r="E58" s="51" t="s">
        <v>70</v>
      </c>
      <c r="F58" s="50">
        <v>5</v>
      </c>
      <c r="G58" s="49">
        <v>1250</v>
      </c>
      <c r="H58" s="49">
        <f t="shared" si="1"/>
        <v>6250</v>
      </c>
      <c r="I58" s="48"/>
      <c r="J58" s="48"/>
      <c r="K58" s="48"/>
      <c r="L58" s="48"/>
      <c r="M58" s="224"/>
      <c r="N58" s="43">
        <v>15</v>
      </c>
      <c r="O58" s="43">
        <v>2</v>
      </c>
      <c r="P58" s="43">
        <v>2</v>
      </c>
      <c r="Q58" s="43">
        <v>3</v>
      </c>
      <c r="R58" s="43">
        <v>1</v>
      </c>
      <c r="S58" s="42">
        <v>1</v>
      </c>
    </row>
    <row r="59" spans="2:20" s="41" customFormat="1" ht="25.5" customHeight="1" x14ac:dyDescent="0.4">
      <c r="B59" s="215"/>
      <c r="C59" s="216"/>
      <c r="D59" s="221"/>
      <c r="E59" s="93" t="s">
        <v>128</v>
      </c>
      <c r="F59" s="94">
        <v>150</v>
      </c>
      <c r="G59" s="95">
        <v>225</v>
      </c>
      <c r="H59" s="49">
        <f t="shared" si="1"/>
        <v>33750</v>
      </c>
      <c r="I59" s="48"/>
      <c r="J59" s="48"/>
      <c r="K59" s="48"/>
      <c r="L59" s="48"/>
      <c r="M59" s="224"/>
      <c r="N59" s="43">
        <v>15</v>
      </c>
      <c r="O59" s="43">
        <v>2</v>
      </c>
      <c r="P59" s="43">
        <v>3</v>
      </c>
      <c r="Q59" s="43">
        <v>9</v>
      </c>
      <c r="R59" s="43">
        <v>2</v>
      </c>
      <c r="S59" s="42">
        <v>1</v>
      </c>
    </row>
    <row r="60" spans="2:20" s="41" customFormat="1" ht="22.5" customHeight="1" thickBot="1" x14ac:dyDescent="0.45">
      <c r="B60" s="217"/>
      <c r="C60" s="218"/>
      <c r="D60" s="222"/>
      <c r="E60" s="47" t="s">
        <v>69</v>
      </c>
      <c r="F60" s="46">
        <v>175</v>
      </c>
      <c r="G60" s="45">
        <v>250</v>
      </c>
      <c r="H60" s="49">
        <f t="shared" si="1"/>
        <v>43750</v>
      </c>
      <c r="I60" s="44"/>
      <c r="J60" s="44"/>
      <c r="K60" s="44"/>
      <c r="L60" s="44"/>
      <c r="M60" s="225"/>
      <c r="N60" s="43">
        <v>15</v>
      </c>
      <c r="O60" s="43">
        <v>2</v>
      </c>
      <c r="P60" s="43">
        <v>3</v>
      </c>
      <c r="Q60" s="43">
        <v>7</v>
      </c>
      <c r="R60" s="43">
        <v>1</v>
      </c>
      <c r="S60" s="42">
        <v>2</v>
      </c>
    </row>
    <row r="61" spans="2:20" ht="24.75" thickTop="1" thickBot="1" x14ac:dyDescent="0.4">
      <c r="B61" s="226"/>
      <c r="C61" s="227"/>
      <c r="D61" s="227"/>
      <c r="E61" s="227"/>
      <c r="F61" s="227"/>
      <c r="G61" s="227"/>
      <c r="H61" s="227"/>
      <c r="I61" s="227"/>
      <c r="J61" s="227"/>
      <c r="K61" s="227"/>
      <c r="L61" s="227"/>
      <c r="M61" s="227"/>
      <c r="N61" s="227"/>
      <c r="O61" s="227"/>
      <c r="P61" s="227"/>
      <c r="Q61" s="227"/>
      <c r="R61" s="227"/>
      <c r="S61" s="228"/>
    </row>
    <row r="62" spans="2:20" ht="24" customHeight="1" thickTop="1" x14ac:dyDescent="0.35">
      <c r="B62" s="176" t="s">
        <v>56</v>
      </c>
      <c r="C62" s="116" t="s">
        <v>55</v>
      </c>
      <c r="D62" s="116"/>
      <c r="E62" s="209" t="s">
        <v>54</v>
      </c>
      <c r="F62" s="122" t="s">
        <v>53</v>
      </c>
      <c r="G62" s="122" t="s">
        <v>52</v>
      </c>
      <c r="H62" s="122" t="s">
        <v>51</v>
      </c>
      <c r="I62" s="113" t="s">
        <v>50</v>
      </c>
      <c r="J62" s="114"/>
      <c r="K62" s="114"/>
      <c r="L62" s="115"/>
      <c r="M62" s="116" t="s">
        <v>3</v>
      </c>
      <c r="N62" s="116" t="s">
        <v>4</v>
      </c>
      <c r="O62" s="116"/>
      <c r="P62" s="116"/>
      <c r="Q62" s="116"/>
      <c r="R62" s="116"/>
      <c r="S62" s="205"/>
    </row>
    <row r="63" spans="2:20" x14ac:dyDescent="0.35">
      <c r="B63" s="177"/>
      <c r="C63" s="195"/>
      <c r="D63" s="195"/>
      <c r="E63" s="192"/>
      <c r="F63" s="210"/>
      <c r="G63" s="210"/>
      <c r="H63" s="210"/>
      <c r="I63" s="100" t="s">
        <v>0</v>
      </c>
      <c r="J63" s="100" t="s">
        <v>1</v>
      </c>
      <c r="K63" s="100" t="s">
        <v>19</v>
      </c>
      <c r="L63" s="100" t="s">
        <v>2</v>
      </c>
      <c r="M63" s="195"/>
      <c r="N63" s="195"/>
      <c r="O63" s="195"/>
      <c r="P63" s="195"/>
      <c r="Q63" s="195"/>
      <c r="R63" s="195"/>
      <c r="S63" s="212"/>
    </row>
    <row r="64" spans="2:20" ht="61.5" customHeight="1" thickBot="1" x14ac:dyDescent="0.4">
      <c r="B64" s="40" t="s">
        <v>68</v>
      </c>
      <c r="C64" s="187" t="s">
        <v>67</v>
      </c>
      <c r="D64" s="187"/>
      <c r="E64" s="39" t="s">
        <v>66</v>
      </c>
      <c r="F64" s="38" t="s">
        <v>65</v>
      </c>
      <c r="G64" s="38"/>
      <c r="H64" s="38" t="s">
        <v>64</v>
      </c>
      <c r="I64" s="37"/>
      <c r="J64" s="37"/>
      <c r="K64" s="37"/>
      <c r="L64" s="36"/>
      <c r="M64" s="35"/>
      <c r="N64" s="180"/>
      <c r="O64" s="180"/>
      <c r="P64" s="180"/>
      <c r="Q64" s="180"/>
      <c r="R64" s="180"/>
      <c r="S64" s="181"/>
    </row>
    <row r="65" spans="2:19" ht="24" thickTop="1" x14ac:dyDescent="0.35">
      <c r="B65" s="34"/>
      <c r="C65" s="33"/>
      <c r="D65" s="33"/>
      <c r="E65" s="33"/>
      <c r="F65" s="33"/>
      <c r="G65" s="33"/>
      <c r="H65" s="33"/>
      <c r="I65" s="33"/>
      <c r="J65" s="33"/>
      <c r="K65" s="33"/>
      <c r="L65" s="33"/>
      <c r="M65" s="33"/>
      <c r="N65" s="33"/>
      <c r="O65" s="33"/>
      <c r="P65" s="33"/>
      <c r="Q65" s="33"/>
      <c r="R65" s="33"/>
      <c r="S65" s="32"/>
    </row>
    <row r="66" spans="2:19" ht="23.25" customHeight="1" x14ac:dyDescent="0.35">
      <c r="B66" s="188" t="s">
        <v>43</v>
      </c>
      <c r="C66" s="189"/>
      <c r="D66" s="192" t="s">
        <v>42</v>
      </c>
      <c r="E66" s="135" t="s">
        <v>6</v>
      </c>
      <c r="F66" s="136"/>
      <c r="G66" s="136"/>
      <c r="H66" s="137"/>
      <c r="I66" s="194" t="s">
        <v>41</v>
      </c>
      <c r="J66" s="194"/>
      <c r="K66" s="194"/>
      <c r="L66" s="194"/>
      <c r="M66" s="154" t="s">
        <v>60</v>
      </c>
      <c r="N66" s="111" t="s">
        <v>59</v>
      </c>
      <c r="O66" s="111"/>
      <c r="P66" s="111"/>
      <c r="Q66" s="111"/>
      <c r="R66" s="111"/>
      <c r="S66" s="112"/>
    </row>
    <row r="67" spans="2:19" ht="71.25" x14ac:dyDescent="0.35">
      <c r="B67" s="190"/>
      <c r="C67" s="191"/>
      <c r="D67" s="193"/>
      <c r="E67" s="100" t="s">
        <v>40</v>
      </c>
      <c r="F67" s="100" t="s">
        <v>7</v>
      </c>
      <c r="G67" s="101" t="s">
        <v>39</v>
      </c>
      <c r="H67" s="101" t="s">
        <v>8</v>
      </c>
      <c r="I67" s="100" t="s">
        <v>0</v>
      </c>
      <c r="J67" s="100" t="s">
        <v>1</v>
      </c>
      <c r="K67" s="100" t="s">
        <v>19</v>
      </c>
      <c r="L67" s="100" t="s">
        <v>2</v>
      </c>
      <c r="M67" s="185"/>
      <c r="N67" s="102" t="s">
        <v>9</v>
      </c>
      <c r="O67" s="102" t="s">
        <v>10</v>
      </c>
      <c r="P67" s="102" t="s">
        <v>11</v>
      </c>
      <c r="Q67" s="102" t="s">
        <v>12</v>
      </c>
      <c r="R67" s="102" t="s">
        <v>13</v>
      </c>
      <c r="S67" s="103" t="s">
        <v>14</v>
      </c>
    </row>
    <row r="68" spans="2:19" ht="24.75" customHeight="1" x14ac:dyDescent="0.35">
      <c r="B68" s="197" t="s">
        <v>63</v>
      </c>
      <c r="C68" s="198"/>
      <c r="D68" s="207">
        <f>+H68</f>
        <v>0</v>
      </c>
      <c r="E68" s="31" t="s">
        <v>62</v>
      </c>
      <c r="F68" s="25">
        <v>4</v>
      </c>
      <c r="G68" s="24"/>
      <c r="H68" s="24"/>
      <c r="I68" s="30"/>
      <c r="J68" s="24"/>
      <c r="K68" s="30"/>
      <c r="L68" s="30"/>
      <c r="M68" s="199" t="s">
        <v>37</v>
      </c>
      <c r="N68" s="25">
        <v>15</v>
      </c>
      <c r="O68" s="25">
        <v>2</v>
      </c>
      <c r="P68" s="25"/>
      <c r="Q68" s="25"/>
      <c r="R68" s="25"/>
      <c r="S68" s="29"/>
    </row>
    <row r="69" spans="2:19" ht="21" customHeight="1" x14ac:dyDescent="0.35">
      <c r="B69" s="197"/>
      <c r="C69" s="198"/>
      <c r="D69" s="208"/>
      <c r="E69" s="31"/>
      <c r="F69" s="25"/>
      <c r="G69" s="24"/>
      <c r="H69" s="24"/>
      <c r="I69" s="30"/>
      <c r="J69" s="24"/>
      <c r="K69" s="30"/>
      <c r="L69" s="30"/>
      <c r="M69" s="200"/>
      <c r="N69" s="25"/>
      <c r="O69" s="25"/>
      <c r="P69" s="25"/>
      <c r="Q69" s="25"/>
      <c r="R69" s="25"/>
      <c r="S69" s="29"/>
    </row>
    <row r="70" spans="2:19" ht="32.25" customHeight="1" thickBot="1" x14ac:dyDescent="0.4">
      <c r="B70" s="202"/>
      <c r="C70" s="203"/>
      <c r="D70" s="208"/>
      <c r="E70" s="31"/>
      <c r="F70" s="25"/>
      <c r="G70" s="24"/>
      <c r="H70" s="24"/>
      <c r="I70" s="30"/>
      <c r="J70" s="24"/>
      <c r="K70" s="30"/>
      <c r="L70" s="30"/>
      <c r="M70" s="200"/>
      <c r="N70" s="25"/>
      <c r="O70" s="25"/>
      <c r="P70" s="25"/>
      <c r="Q70" s="25"/>
      <c r="R70" s="25"/>
      <c r="S70" s="29"/>
    </row>
    <row r="71" spans="2:19" ht="28.5" hidden="1" customHeight="1" x14ac:dyDescent="0.35">
      <c r="B71" s="202"/>
      <c r="C71" s="204"/>
      <c r="D71" s="208"/>
      <c r="E71" s="31"/>
      <c r="F71" s="25"/>
      <c r="G71" s="24"/>
      <c r="H71" s="24"/>
      <c r="I71" s="30"/>
      <c r="J71" s="24"/>
      <c r="K71" s="30"/>
      <c r="L71" s="30"/>
      <c r="M71" s="201"/>
      <c r="N71" s="25"/>
      <c r="O71" s="25"/>
      <c r="P71" s="25"/>
      <c r="Q71" s="25"/>
      <c r="R71" s="25"/>
      <c r="S71" s="29"/>
    </row>
    <row r="72" spans="2:19" ht="24" thickTop="1" x14ac:dyDescent="0.35">
      <c r="B72" s="139" t="s">
        <v>56</v>
      </c>
      <c r="C72" s="141" t="s">
        <v>55</v>
      </c>
      <c r="D72" s="142"/>
      <c r="E72" s="120" t="s">
        <v>54</v>
      </c>
      <c r="F72" s="122" t="s">
        <v>53</v>
      </c>
      <c r="G72" s="122" t="s">
        <v>52</v>
      </c>
      <c r="H72" s="122" t="s">
        <v>51</v>
      </c>
      <c r="I72" s="113" t="s">
        <v>50</v>
      </c>
      <c r="J72" s="114"/>
      <c r="K72" s="114"/>
      <c r="L72" s="115"/>
      <c r="M72" s="116" t="s">
        <v>3</v>
      </c>
      <c r="N72" s="116" t="s">
        <v>4</v>
      </c>
      <c r="O72" s="116"/>
      <c r="P72" s="116"/>
      <c r="Q72" s="116"/>
      <c r="R72" s="116"/>
      <c r="S72" s="205"/>
    </row>
    <row r="73" spans="2:19" ht="36" customHeight="1" x14ac:dyDescent="0.35">
      <c r="B73" s="140"/>
      <c r="C73" s="143"/>
      <c r="D73" s="144"/>
      <c r="E73" s="121"/>
      <c r="F73" s="123"/>
      <c r="G73" s="123"/>
      <c r="H73" s="123"/>
      <c r="I73" s="104" t="s">
        <v>0</v>
      </c>
      <c r="J73" s="104" t="s">
        <v>1</v>
      </c>
      <c r="K73" s="104" t="s">
        <v>19</v>
      </c>
      <c r="L73" s="104" t="s">
        <v>2</v>
      </c>
      <c r="M73" s="117"/>
      <c r="N73" s="117"/>
      <c r="O73" s="117"/>
      <c r="P73" s="117"/>
      <c r="Q73" s="117"/>
      <c r="R73" s="117"/>
      <c r="S73" s="206"/>
    </row>
    <row r="74" spans="2:19" ht="69.75" customHeight="1" x14ac:dyDescent="0.4">
      <c r="B74" s="16" t="s">
        <v>26</v>
      </c>
      <c r="C74" s="118" t="s">
        <v>61</v>
      </c>
      <c r="D74" s="119"/>
      <c r="E74" s="28" t="s">
        <v>27</v>
      </c>
      <c r="F74" s="16"/>
      <c r="G74" s="16"/>
      <c r="H74" s="27"/>
      <c r="I74" s="27"/>
      <c r="J74" s="27"/>
      <c r="K74" s="27"/>
      <c r="L74" s="27"/>
      <c r="M74" s="16"/>
      <c r="N74" s="16"/>
      <c r="O74" s="16"/>
      <c r="P74" s="16"/>
      <c r="Q74" s="16"/>
      <c r="R74" s="16"/>
      <c r="S74" s="16"/>
    </row>
    <row r="75" spans="2:19" x14ac:dyDescent="0.35">
      <c r="B75" s="177" t="s">
        <v>43</v>
      </c>
      <c r="C75" s="195"/>
      <c r="D75" s="192" t="s">
        <v>42</v>
      </c>
      <c r="E75" s="135" t="s">
        <v>6</v>
      </c>
      <c r="F75" s="136"/>
      <c r="G75" s="136"/>
      <c r="H75" s="137"/>
      <c r="I75" s="138" t="s">
        <v>41</v>
      </c>
      <c r="J75" s="138"/>
      <c r="K75" s="138"/>
      <c r="L75" s="138"/>
      <c r="M75" s="153" t="s">
        <v>60</v>
      </c>
      <c r="N75" s="111" t="s">
        <v>59</v>
      </c>
      <c r="O75" s="111"/>
      <c r="P75" s="111"/>
      <c r="Q75" s="111"/>
      <c r="R75" s="111"/>
      <c r="S75" s="112"/>
    </row>
    <row r="76" spans="2:19" ht="87" customHeight="1" x14ac:dyDescent="0.35">
      <c r="B76" s="196"/>
      <c r="C76" s="117"/>
      <c r="D76" s="193"/>
      <c r="E76" s="100" t="s">
        <v>40</v>
      </c>
      <c r="F76" s="100" t="s">
        <v>7</v>
      </c>
      <c r="G76" s="101" t="s">
        <v>39</v>
      </c>
      <c r="H76" s="100" t="s">
        <v>8</v>
      </c>
      <c r="I76" s="104" t="s">
        <v>0</v>
      </c>
      <c r="J76" s="104" t="s">
        <v>1</v>
      </c>
      <c r="K76" s="104" t="s">
        <v>19</v>
      </c>
      <c r="L76" s="104" t="s">
        <v>2</v>
      </c>
      <c r="M76" s="154"/>
      <c r="N76" s="105" t="s">
        <v>9</v>
      </c>
      <c r="O76" s="105" t="s">
        <v>10</v>
      </c>
      <c r="P76" s="105" t="s">
        <v>11</v>
      </c>
      <c r="Q76" s="105" t="s">
        <v>12</v>
      </c>
      <c r="R76" s="105" t="s">
        <v>13</v>
      </c>
      <c r="S76" s="106" t="s">
        <v>14</v>
      </c>
    </row>
    <row r="77" spans="2:19" x14ac:dyDescent="0.35">
      <c r="B77" s="124" t="s">
        <v>58</v>
      </c>
      <c r="C77" s="125"/>
      <c r="D77" s="130">
        <f>+H77</f>
        <v>1600000</v>
      </c>
      <c r="E77" s="26" t="s">
        <v>57</v>
      </c>
      <c r="F77" s="25">
        <v>1</v>
      </c>
      <c r="G77" s="24">
        <v>1600000</v>
      </c>
      <c r="H77" s="24">
        <f>+G77*F77</f>
        <v>1600000</v>
      </c>
      <c r="I77" s="23"/>
      <c r="J77" s="16"/>
      <c r="K77" s="16"/>
      <c r="L77" s="16"/>
      <c r="M77" s="132" t="s">
        <v>37</v>
      </c>
      <c r="N77" s="16">
        <v>15</v>
      </c>
      <c r="O77" s="16">
        <v>2</v>
      </c>
      <c r="P77" s="16">
        <v>6</v>
      </c>
      <c r="Q77" s="16">
        <v>4</v>
      </c>
      <c r="R77" s="16">
        <v>1</v>
      </c>
      <c r="S77" s="16">
        <v>2</v>
      </c>
    </row>
    <row r="78" spans="2:19" x14ac:dyDescent="0.35">
      <c r="B78" s="126"/>
      <c r="C78" s="127"/>
      <c r="D78" s="131"/>
      <c r="E78" s="16"/>
      <c r="F78" s="16"/>
      <c r="G78" s="16"/>
      <c r="H78" s="16"/>
      <c r="I78" s="16"/>
      <c r="J78" s="16"/>
      <c r="K78" s="16"/>
      <c r="L78" s="16"/>
      <c r="M78" s="133"/>
      <c r="N78" s="16"/>
      <c r="O78" s="16"/>
      <c r="P78" s="16"/>
      <c r="Q78" s="16"/>
      <c r="R78" s="16"/>
      <c r="S78" s="16"/>
    </row>
    <row r="79" spans="2:19" x14ac:dyDescent="0.35">
      <c r="B79" s="128"/>
      <c r="C79" s="129"/>
      <c r="D79" s="131"/>
      <c r="E79" s="96" t="s">
        <v>126</v>
      </c>
      <c r="F79" s="97">
        <v>4</v>
      </c>
      <c r="G79" s="98">
        <v>6500</v>
      </c>
      <c r="H79" s="98">
        <f>+G79*F79</f>
        <v>26000</v>
      </c>
      <c r="I79" s="16"/>
      <c r="J79" s="16"/>
      <c r="K79" s="16"/>
      <c r="L79" s="16"/>
      <c r="M79" s="134"/>
      <c r="N79" s="16">
        <v>15</v>
      </c>
      <c r="O79" s="16">
        <v>2</v>
      </c>
      <c r="P79" s="16">
        <v>2</v>
      </c>
      <c r="Q79" s="16">
        <v>7</v>
      </c>
      <c r="R79" s="16">
        <v>2</v>
      </c>
      <c r="S79" s="16">
        <v>6</v>
      </c>
    </row>
    <row r="80" spans="2:19" ht="24" thickBot="1" x14ac:dyDescent="0.4"/>
    <row r="81" spans="2:19" ht="24" thickTop="1" x14ac:dyDescent="0.35">
      <c r="B81" s="139" t="s">
        <v>56</v>
      </c>
      <c r="C81" s="174" t="s">
        <v>55</v>
      </c>
      <c r="D81" s="174"/>
      <c r="E81" s="175" t="s">
        <v>54</v>
      </c>
      <c r="F81" s="161" t="s">
        <v>53</v>
      </c>
      <c r="G81" s="161" t="s">
        <v>52</v>
      </c>
      <c r="H81" s="161" t="s">
        <v>51</v>
      </c>
      <c r="I81" s="163" t="s">
        <v>50</v>
      </c>
      <c r="J81" s="114"/>
      <c r="K81" s="114"/>
      <c r="L81" s="164"/>
      <c r="M81" s="132"/>
      <c r="N81" s="16"/>
      <c r="O81" s="16"/>
      <c r="P81" s="16"/>
      <c r="Q81" s="16"/>
      <c r="R81" s="16"/>
      <c r="S81" s="16"/>
    </row>
    <row r="82" spans="2:19" ht="26.25" customHeight="1" x14ac:dyDescent="0.35">
      <c r="B82" s="140"/>
      <c r="C82" s="174"/>
      <c r="D82" s="174"/>
      <c r="E82" s="175"/>
      <c r="F82" s="162"/>
      <c r="G82" s="162"/>
      <c r="H82" s="162"/>
      <c r="I82" s="104" t="s">
        <v>0</v>
      </c>
      <c r="J82" s="104" t="s">
        <v>1</v>
      </c>
      <c r="K82" s="104" t="s">
        <v>19</v>
      </c>
      <c r="L82" s="107" t="s">
        <v>2</v>
      </c>
      <c r="M82" s="134"/>
      <c r="N82" s="16"/>
      <c r="O82" s="16"/>
      <c r="P82" s="16"/>
      <c r="Q82" s="16"/>
      <c r="R82" s="16"/>
      <c r="S82" s="16"/>
    </row>
    <row r="83" spans="2:19" ht="28.5" customHeight="1" x14ac:dyDescent="0.35">
      <c r="B83" s="169" t="s">
        <v>49</v>
      </c>
      <c r="C83" s="124" t="s">
        <v>48</v>
      </c>
      <c r="D83" s="171"/>
      <c r="E83" s="132" t="s">
        <v>47</v>
      </c>
      <c r="F83" s="165" t="s">
        <v>46</v>
      </c>
      <c r="G83" s="167"/>
      <c r="H83" s="165" t="s">
        <v>45</v>
      </c>
      <c r="I83" s="16"/>
      <c r="J83" s="16"/>
      <c r="K83" s="16"/>
      <c r="L83" s="17"/>
      <c r="M83" s="16"/>
      <c r="N83" s="16"/>
      <c r="O83" s="16"/>
      <c r="P83" s="16"/>
      <c r="Q83" s="16"/>
      <c r="R83" s="16"/>
      <c r="S83" s="16"/>
    </row>
    <row r="84" spans="2:19" ht="57" customHeight="1" x14ac:dyDescent="0.35">
      <c r="B84" s="170"/>
      <c r="C84" s="172"/>
      <c r="D84" s="173"/>
      <c r="E84" s="134"/>
      <c r="F84" s="166"/>
      <c r="G84" s="168"/>
      <c r="H84" s="166"/>
      <c r="I84" s="16" t="s">
        <v>44</v>
      </c>
      <c r="J84" s="16" t="s">
        <v>44</v>
      </c>
      <c r="K84" s="16" t="s">
        <v>44</v>
      </c>
      <c r="L84" s="17" t="s">
        <v>44</v>
      </c>
      <c r="M84" s="132"/>
      <c r="N84" s="16"/>
      <c r="O84" s="16"/>
      <c r="P84" s="16"/>
      <c r="Q84" s="16"/>
      <c r="R84" s="16"/>
      <c r="S84" s="16"/>
    </row>
    <row r="85" spans="2:19" x14ac:dyDescent="0.35">
      <c r="M85" s="133"/>
      <c r="N85" s="16"/>
      <c r="O85" s="16"/>
      <c r="P85" s="16"/>
      <c r="Q85" s="16"/>
      <c r="R85" s="16"/>
      <c r="S85" s="16"/>
    </row>
    <row r="86" spans="2:19" ht="21" customHeight="1" x14ac:dyDescent="0.35">
      <c r="B86" s="141" t="s">
        <v>43</v>
      </c>
      <c r="C86" s="142"/>
      <c r="D86" s="148" t="s">
        <v>42</v>
      </c>
      <c r="E86" s="150" t="s">
        <v>6</v>
      </c>
      <c r="F86" s="136"/>
      <c r="G86" s="136"/>
      <c r="H86" s="137"/>
      <c r="I86" s="151" t="s">
        <v>41</v>
      </c>
      <c r="J86" s="151"/>
      <c r="K86" s="151"/>
      <c r="L86" s="152"/>
      <c r="M86" s="134"/>
      <c r="N86" s="16"/>
      <c r="O86" s="16"/>
      <c r="P86" s="16"/>
      <c r="Q86" s="16"/>
      <c r="R86" s="16"/>
      <c r="S86" s="16"/>
    </row>
    <row r="87" spans="2:19" ht="79.5" customHeight="1" x14ac:dyDescent="0.35">
      <c r="B87" s="143"/>
      <c r="C87" s="144"/>
      <c r="D87" s="149"/>
      <c r="E87" s="108" t="s">
        <v>40</v>
      </c>
      <c r="F87" s="109" t="s">
        <v>7</v>
      </c>
      <c r="G87" s="110" t="s">
        <v>39</v>
      </c>
      <c r="H87" s="104" t="s">
        <v>8</v>
      </c>
      <c r="I87" s="104" t="s">
        <v>0</v>
      </c>
      <c r="J87" s="104" t="s">
        <v>1</v>
      </c>
      <c r="K87" s="104" t="s">
        <v>19</v>
      </c>
      <c r="L87" s="107" t="s">
        <v>2</v>
      </c>
      <c r="M87" s="16"/>
      <c r="N87" s="16"/>
      <c r="O87" s="16"/>
      <c r="P87" s="16"/>
      <c r="Q87" s="16"/>
      <c r="R87" s="16"/>
      <c r="S87" s="16"/>
    </row>
    <row r="88" spans="2:19" ht="13.5" customHeight="1" x14ac:dyDescent="0.35">
      <c r="B88" s="155" t="s">
        <v>38</v>
      </c>
      <c r="C88" s="156"/>
      <c r="D88" s="145">
        <f>SUM(H89:H95)</f>
        <v>112000</v>
      </c>
      <c r="E88" s="16"/>
      <c r="F88" s="16"/>
      <c r="G88" s="16"/>
      <c r="H88" s="16"/>
      <c r="I88" s="16"/>
      <c r="J88" s="16"/>
      <c r="K88" s="16"/>
      <c r="L88" s="17"/>
      <c r="M88" s="132" t="s">
        <v>37</v>
      </c>
      <c r="N88" s="16"/>
      <c r="O88" s="16"/>
      <c r="P88" s="16"/>
      <c r="Q88" s="16"/>
      <c r="R88" s="16"/>
      <c r="S88" s="16"/>
    </row>
    <row r="89" spans="2:19" x14ac:dyDescent="0.35">
      <c r="B89" s="157"/>
      <c r="C89" s="158"/>
      <c r="D89" s="146"/>
      <c r="E89" s="22" t="s">
        <v>36</v>
      </c>
      <c r="F89" s="18">
        <v>4</v>
      </c>
      <c r="G89" s="20">
        <v>4000</v>
      </c>
      <c r="H89" s="20">
        <f>+G89*F89</f>
        <v>16000</v>
      </c>
      <c r="I89" s="20"/>
      <c r="J89" s="20"/>
      <c r="K89" s="20"/>
      <c r="L89" s="19"/>
      <c r="M89" s="133"/>
      <c r="N89" s="16">
        <v>15</v>
      </c>
      <c r="O89" s="16">
        <v>2</v>
      </c>
      <c r="P89" s="16">
        <v>2</v>
      </c>
      <c r="Q89" s="16">
        <v>3</v>
      </c>
      <c r="R89" s="16">
        <v>1</v>
      </c>
      <c r="S89" s="16">
        <v>1</v>
      </c>
    </row>
    <row r="90" spans="2:19" x14ac:dyDescent="0.35">
      <c r="B90" s="157"/>
      <c r="C90" s="158"/>
      <c r="D90" s="146"/>
      <c r="E90" s="16" t="s">
        <v>35</v>
      </c>
      <c r="F90" s="18">
        <v>4</v>
      </c>
      <c r="G90" s="20">
        <v>3000</v>
      </c>
      <c r="H90" s="20">
        <v>16000</v>
      </c>
      <c r="I90" s="20"/>
      <c r="J90" s="20"/>
      <c r="K90" s="20"/>
      <c r="L90" s="19"/>
      <c r="M90" s="133"/>
      <c r="N90" s="16">
        <v>15</v>
      </c>
      <c r="O90" s="16">
        <v>2</v>
      </c>
      <c r="P90" s="16">
        <v>2</v>
      </c>
      <c r="Q90" s="16">
        <v>3</v>
      </c>
      <c r="R90" s="16">
        <v>1</v>
      </c>
      <c r="S90" s="16">
        <v>1</v>
      </c>
    </row>
    <row r="91" spans="2:19" x14ac:dyDescent="0.35">
      <c r="B91" s="157"/>
      <c r="C91" s="158"/>
      <c r="D91" s="146"/>
      <c r="E91" s="16" t="s">
        <v>34</v>
      </c>
      <c r="F91" s="18">
        <v>4</v>
      </c>
      <c r="G91" s="20">
        <v>2500</v>
      </c>
      <c r="H91" s="20">
        <v>16000</v>
      </c>
      <c r="I91" s="20"/>
      <c r="J91" s="20"/>
      <c r="K91" s="20"/>
      <c r="L91" s="19"/>
      <c r="M91" s="133"/>
      <c r="N91" s="16">
        <v>15</v>
      </c>
      <c r="O91" s="16">
        <v>2</v>
      </c>
      <c r="P91" s="16">
        <v>2</v>
      </c>
      <c r="Q91" s="16">
        <v>3</v>
      </c>
      <c r="R91" s="16">
        <v>1</v>
      </c>
      <c r="S91" s="16">
        <v>1</v>
      </c>
    </row>
    <row r="92" spans="2:19" x14ac:dyDescent="0.35">
      <c r="B92" s="157"/>
      <c r="C92" s="158"/>
      <c r="D92" s="146"/>
      <c r="E92" s="22" t="s">
        <v>33</v>
      </c>
      <c r="F92" s="18">
        <v>4</v>
      </c>
      <c r="G92" s="20">
        <v>2400</v>
      </c>
      <c r="H92" s="20">
        <v>16000</v>
      </c>
      <c r="I92" s="20"/>
      <c r="J92" s="20"/>
      <c r="K92" s="20"/>
      <c r="L92" s="19"/>
      <c r="M92" s="133"/>
      <c r="N92" s="16">
        <v>15</v>
      </c>
      <c r="O92" s="16">
        <v>2</v>
      </c>
      <c r="P92" s="16">
        <v>2</v>
      </c>
      <c r="Q92" s="16">
        <v>3</v>
      </c>
      <c r="R92" s="16">
        <v>1</v>
      </c>
      <c r="S92" s="16">
        <v>1</v>
      </c>
    </row>
    <row r="93" spans="2:19" x14ac:dyDescent="0.35">
      <c r="B93" s="157"/>
      <c r="C93" s="158"/>
      <c r="D93" s="146"/>
      <c r="E93" s="21" t="s">
        <v>32</v>
      </c>
      <c r="F93" s="18">
        <v>4</v>
      </c>
      <c r="G93" s="20">
        <v>1800</v>
      </c>
      <c r="H93" s="20">
        <v>16000</v>
      </c>
      <c r="I93" s="20"/>
      <c r="J93" s="20"/>
      <c r="K93" s="20"/>
      <c r="L93" s="19"/>
      <c r="M93" s="133"/>
      <c r="N93" s="16">
        <v>15</v>
      </c>
      <c r="O93" s="16">
        <v>2</v>
      </c>
      <c r="P93" s="16">
        <v>2</v>
      </c>
      <c r="Q93" s="16">
        <v>3</v>
      </c>
      <c r="R93" s="16">
        <v>1</v>
      </c>
      <c r="S93" s="16">
        <v>1</v>
      </c>
    </row>
    <row r="94" spans="2:19" x14ac:dyDescent="0.35">
      <c r="B94" s="157"/>
      <c r="C94" s="158"/>
      <c r="D94" s="146"/>
      <c r="E94" s="21" t="s">
        <v>31</v>
      </c>
      <c r="F94" s="18">
        <v>4</v>
      </c>
      <c r="G94" s="20">
        <v>1500</v>
      </c>
      <c r="H94" s="20">
        <v>16000</v>
      </c>
      <c r="I94" s="20"/>
      <c r="J94" s="20"/>
      <c r="K94" s="20"/>
      <c r="L94" s="19"/>
      <c r="M94" s="133"/>
      <c r="N94" s="16">
        <v>15</v>
      </c>
      <c r="O94" s="16">
        <v>2</v>
      </c>
      <c r="P94" s="16">
        <v>2</v>
      </c>
      <c r="Q94" s="16">
        <v>3</v>
      </c>
      <c r="R94" s="16">
        <v>1</v>
      </c>
      <c r="S94" s="16">
        <v>1</v>
      </c>
    </row>
    <row r="95" spans="2:19" x14ac:dyDescent="0.35">
      <c r="B95" s="159"/>
      <c r="C95" s="160"/>
      <c r="D95" s="147"/>
      <c r="E95" s="16" t="s">
        <v>30</v>
      </c>
      <c r="F95" s="18">
        <v>144</v>
      </c>
      <c r="G95" s="87">
        <v>250</v>
      </c>
      <c r="H95" s="20">
        <v>16000</v>
      </c>
      <c r="I95" s="16"/>
      <c r="J95" s="16"/>
      <c r="K95" s="16"/>
      <c r="L95" s="17"/>
      <c r="M95" s="134"/>
      <c r="N95" s="16">
        <v>15</v>
      </c>
      <c r="O95" s="16">
        <v>2</v>
      </c>
      <c r="P95" s="16">
        <v>3</v>
      </c>
      <c r="Q95" s="16">
        <v>7</v>
      </c>
      <c r="R95" s="16">
        <v>1</v>
      </c>
      <c r="S95" s="16">
        <v>2</v>
      </c>
    </row>
    <row r="96" spans="2:19" x14ac:dyDescent="0.35">
      <c r="B96" s="186" t="s">
        <v>29</v>
      </c>
      <c r="C96" s="186"/>
      <c r="D96" s="15"/>
      <c r="E96" s="13"/>
      <c r="F96" s="14"/>
      <c r="G96" s="13"/>
      <c r="H96" s="13"/>
      <c r="I96" s="13"/>
      <c r="J96" s="13"/>
      <c r="K96" s="13"/>
      <c r="L96" s="13"/>
      <c r="M96" s="14"/>
      <c r="N96" s="13"/>
      <c r="O96" s="13"/>
      <c r="P96" s="13"/>
      <c r="Q96" s="13"/>
      <c r="R96" s="13"/>
      <c r="S96" s="13"/>
    </row>
    <row r="97" spans="2:19" x14ac:dyDescent="0.35">
      <c r="B97" s="14" t="s">
        <v>28</v>
      </c>
      <c r="C97" s="14"/>
      <c r="D97" s="15"/>
      <c r="E97" s="13"/>
      <c r="F97" s="14"/>
      <c r="G97" s="13"/>
      <c r="H97" s="13"/>
      <c r="I97" s="13"/>
      <c r="J97" s="13"/>
      <c r="K97" s="13"/>
      <c r="L97" s="13"/>
      <c r="M97" s="14"/>
      <c r="N97" s="13"/>
      <c r="O97" s="13"/>
      <c r="P97" s="13"/>
      <c r="Q97" s="13"/>
      <c r="R97" s="13"/>
      <c r="S97" s="13"/>
    </row>
  </sheetData>
  <mergeCells count="109">
    <mergeCell ref="C5:E5"/>
    <mergeCell ref="C6:E6"/>
    <mergeCell ref="B7:E7"/>
    <mergeCell ref="B10:S10"/>
    <mergeCell ref="B11:B12"/>
    <mergeCell ref="C11:D12"/>
    <mergeCell ref="E11:E12"/>
    <mergeCell ref="F11:F12"/>
    <mergeCell ref="G11:G12"/>
    <mergeCell ref="H11:H12"/>
    <mergeCell ref="I11:L11"/>
    <mergeCell ref="M11:M12"/>
    <mergeCell ref="N11:S12"/>
    <mergeCell ref="I43:L43"/>
    <mergeCell ref="M43:M44"/>
    <mergeCell ref="N43:S44"/>
    <mergeCell ref="N15:S15"/>
    <mergeCell ref="B42:S42"/>
    <mergeCell ref="B43:B44"/>
    <mergeCell ref="C43:D44"/>
    <mergeCell ref="E43:E44"/>
    <mergeCell ref="F43:F44"/>
    <mergeCell ref="G43:G44"/>
    <mergeCell ref="B17:C41"/>
    <mergeCell ref="D18:D41"/>
    <mergeCell ref="C13:D13"/>
    <mergeCell ref="N13:S13"/>
    <mergeCell ref="B15:C16"/>
    <mergeCell ref="D15:D16"/>
    <mergeCell ref="E15:H15"/>
    <mergeCell ref="I15:L15"/>
    <mergeCell ref="M15:M16"/>
    <mergeCell ref="C62:D63"/>
    <mergeCell ref="E62:E63"/>
    <mergeCell ref="F62:F63"/>
    <mergeCell ref="G62:G63"/>
    <mergeCell ref="H62:H63"/>
    <mergeCell ref="I62:L62"/>
    <mergeCell ref="B47:C48"/>
    <mergeCell ref="D47:D48"/>
    <mergeCell ref="E47:H47"/>
    <mergeCell ref="I47:L47"/>
    <mergeCell ref="M62:M63"/>
    <mergeCell ref="N62:S63"/>
    <mergeCell ref="B49:C60"/>
    <mergeCell ref="D49:D60"/>
    <mergeCell ref="M49:M60"/>
    <mergeCell ref="B61:S61"/>
    <mergeCell ref="H43:H44"/>
    <mergeCell ref="B62:B63"/>
    <mergeCell ref="C45:D45"/>
    <mergeCell ref="N45:S45"/>
    <mergeCell ref="B46:S46"/>
    <mergeCell ref="M47:M48"/>
    <mergeCell ref="N47:S47"/>
    <mergeCell ref="B96:C96"/>
    <mergeCell ref="M81:M82"/>
    <mergeCell ref="M84:M86"/>
    <mergeCell ref="C64:D64"/>
    <mergeCell ref="N64:S64"/>
    <mergeCell ref="B66:C67"/>
    <mergeCell ref="D66:D67"/>
    <mergeCell ref="E66:H66"/>
    <mergeCell ref="I66:L66"/>
    <mergeCell ref="M66:M67"/>
    <mergeCell ref="B75:C76"/>
    <mergeCell ref="D75:D76"/>
    <mergeCell ref="N66:S66"/>
    <mergeCell ref="B68:C69"/>
    <mergeCell ref="M68:M71"/>
    <mergeCell ref="B70:C71"/>
    <mergeCell ref="N72:S73"/>
    <mergeCell ref="D68:D71"/>
    <mergeCell ref="M88:M95"/>
    <mergeCell ref="D88:D95"/>
    <mergeCell ref="B86:C87"/>
    <mergeCell ref="D86:D87"/>
    <mergeCell ref="E86:H86"/>
    <mergeCell ref="I86:L86"/>
    <mergeCell ref="M75:M76"/>
    <mergeCell ref="B88:C95"/>
    <mergeCell ref="G81:G82"/>
    <mergeCell ref="H81:H82"/>
    <mergeCell ref="I81:L81"/>
    <mergeCell ref="H83:H84"/>
    <mergeCell ref="G83:G84"/>
    <mergeCell ref="B83:B84"/>
    <mergeCell ref="C83:D84"/>
    <mergeCell ref="E83:E84"/>
    <mergeCell ref="F83:F84"/>
    <mergeCell ref="B81:B82"/>
    <mergeCell ref="C81:D82"/>
    <mergeCell ref="E81:E82"/>
    <mergeCell ref="F81:F82"/>
    <mergeCell ref="N75:S75"/>
    <mergeCell ref="I72:L72"/>
    <mergeCell ref="M72:M73"/>
    <mergeCell ref="C74:D74"/>
    <mergeCell ref="E72:E73"/>
    <mergeCell ref="F72:F73"/>
    <mergeCell ref="G72:G73"/>
    <mergeCell ref="H72:H73"/>
    <mergeCell ref="B77:C79"/>
    <mergeCell ref="D77:D79"/>
    <mergeCell ref="M77:M79"/>
    <mergeCell ref="E75:H75"/>
    <mergeCell ref="I75:L75"/>
    <mergeCell ref="B72:B73"/>
    <mergeCell ref="C72:D73"/>
  </mergeCells>
  <printOptions horizontalCentered="1"/>
  <pageMargins left="0.9055118110236221" right="0.51181102362204722" top="0.55118110236220474" bottom="0.55118110236220474" header="0.51181102362204722" footer="0.59055118110236227"/>
  <pageSetup paperSize="5" scale="31" fitToHeight="0" orientation="landscape" verticalDpi="300" r:id="rId1"/>
  <headerFooter>
    <oddFooter>&amp;C&amp;P&amp;R&amp;F</oddFooter>
  </headerFooter>
  <rowBreaks count="2" manualBreakCount="2">
    <brk id="41" max="20" man="1"/>
    <brk id="6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22" sqref="C22"/>
    </sheetView>
  </sheetViews>
  <sheetFormatPr baseColWidth="10" defaultRowHeight="15" x14ac:dyDescent="0.25"/>
  <cols>
    <col min="1" max="1" width="43.5703125" style="11" customWidth="1"/>
    <col min="2" max="2" width="11.42578125" style="11"/>
    <col min="3" max="3" width="15.7109375" style="11" customWidth="1"/>
    <col min="4" max="16384" width="11.42578125" style="11"/>
  </cols>
  <sheetData>
    <row r="1" spans="1:6" ht="15.75" x14ac:dyDescent="0.25">
      <c r="A1" s="3" t="s">
        <v>20</v>
      </c>
      <c r="B1" s="3" t="s">
        <v>7</v>
      </c>
      <c r="C1" s="3" t="s">
        <v>21</v>
      </c>
      <c r="D1" s="3" t="s">
        <v>22</v>
      </c>
      <c r="E1" s="3" t="s">
        <v>24</v>
      </c>
      <c r="F1" s="3" t="s">
        <v>23</v>
      </c>
    </row>
    <row r="2" spans="1:6" x14ac:dyDescent="0.25">
      <c r="A2" s="244" t="s">
        <v>123</v>
      </c>
      <c r="B2" s="7">
        <v>2</v>
      </c>
      <c r="C2" s="6" t="s">
        <v>122</v>
      </c>
      <c r="D2" s="4"/>
      <c r="E2" s="4"/>
      <c r="F2" s="4"/>
    </row>
    <row r="3" spans="1:6" x14ac:dyDescent="0.25">
      <c r="A3" s="244"/>
      <c r="B3" s="7">
        <v>1</v>
      </c>
      <c r="C3" s="6" t="s">
        <v>121</v>
      </c>
      <c r="D3" s="4"/>
      <c r="E3" s="4"/>
      <c r="F3" s="4"/>
    </row>
    <row r="4" spans="1:6" x14ac:dyDescent="0.25">
      <c r="A4" s="244"/>
      <c r="B4" s="11">
        <v>1</v>
      </c>
      <c r="C4" s="6" t="s">
        <v>120</v>
      </c>
      <c r="D4" s="4"/>
      <c r="E4" s="4"/>
      <c r="F4" s="4"/>
    </row>
    <row r="5" spans="1:6" x14ac:dyDescent="0.25">
      <c r="A5" s="244"/>
      <c r="B5" s="7">
        <v>1</v>
      </c>
      <c r="C5" s="6" t="s">
        <v>120</v>
      </c>
      <c r="D5" s="4"/>
      <c r="E5" s="4"/>
      <c r="F5" s="4"/>
    </row>
    <row r="6" spans="1:6" x14ac:dyDescent="0.25">
      <c r="A6" s="244"/>
      <c r="B6" s="8"/>
      <c r="C6" s="6"/>
      <c r="D6" s="4"/>
      <c r="E6" s="4"/>
      <c r="F6" s="4"/>
    </row>
    <row r="7" spans="1:6" x14ac:dyDescent="0.25">
      <c r="A7" s="244"/>
      <c r="B7" s="8"/>
      <c r="C7" s="6"/>
      <c r="D7" s="4"/>
      <c r="E7" s="4"/>
      <c r="F7" s="4"/>
    </row>
    <row r="8" spans="1:6" x14ac:dyDescent="0.25">
      <c r="A8" s="1"/>
      <c r="B8" s="2"/>
      <c r="C8" s="1"/>
      <c r="D8" s="1"/>
      <c r="E8" s="5"/>
      <c r="F8" s="5"/>
    </row>
    <row r="9" spans="1:6" x14ac:dyDescent="0.25">
      <c r="E9" s="10"/>
      <c r="F9" s="9"/>
    </row>
    <row r="11" spans="1:6" x14ac:dyDescent="0.25">
      <c r="A11" s="245" t="s">
        <v>25</v>
      </c>
      <c r="B11" s="245"/>
      <c r="C11" s="245"/>
      <c r="D11" s="245"/>
      <c r="E11" s="245"/>
    </row>
  </sheetData>
  <mergeCells count="4">
    <mergeCell ref="A2:A3"/>
    <mergeCell ref="A4:A5"/>
    <mergeCell ref="A6:A7"/>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Marina Perez</vt:lpstr>
      <vt:lpstr>Posiciones pendientes</vt:lpstr>
      <vt:lpstr>'Marina Perez'!Área_de_impresión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Frias</cp:lastModifiedBy>
  <cp:lastPrinted>2019-02-11T14:50:59Z</cp:lastPrinted>
  <dcterms:created xsi:type="dcterms:W3CDTF">2015-06-12T16:03:28Z</dcterms:created>
  <dcterms:modified xsi:type="dcterms:W3CDTF">2019-02-11T17:29:04Z</dcterms:modified>
</cp:coreProperties>
</file>